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4805" windowHeight="7950" activeTab="0"/>
  </bookViews>
  <sheets>
    <sheet name="Table1" sheetId="1" r:id="rId1"/>
  </sheets>
  <definedNames>
    <definedName name="_xlnm._FilterDatabase" localSheetId="0" hidden="1">'Table1'!$A$4:$J$4</definedName>
    <definedName name="_xlnm.Print_Titles" localSheetId="0">'Table1'!$3:$3</definedName>
    <definedName name="_xlnm.Print_Area" localSheetId="0">'Table1'!$A$1:$J$112</definedName>
  </definedNames>
  <calcPr fullCalcOnLoad="1"/>
</workbook>
</file>

<file path=xl/sharedStrings.xml><?xml version="1.0" encoding="utf-8"?>
<sst xmlns="http://schemas.openxmlformats.org/spreadsheetml/2006/main" count="613" uniqueCount="115">
  <si>
    <t/>
  </si>
  <si>
    <t>рублей</t>
  </si>
  <si>
    <t>Наименование</t>
  </si>
  <si>
    <t>ГРБС</t>
  </si>
  <si>
    <t>Рз</t>
  </si>
  <si>
    <t>Пр</t>
  </si>
  <si>
    <t>ЦСР</t>
  </si>
  <si>
    <t>ВР</t>
  </si>
  <si>
    <t>1</t>
  </si>
  <si>
    <t>2</t>
  </si>
  <si>
    <t>3</t>
  </si>
  <si>
    <t>4</t>
  </si>
  <si>
    <t>5</t>
  </si>
  <si>
    <t>6</t>
  </si>
  <si>
    <t>7</t>
  </si>
  <si>
    <t>Департамент здравоохранения Брянской области</t>
  </si>
  <si>
    <t>814</t>
  </si>
  <si>
    <t>Здравоохранение</t>
  </si>
  <si>
    <t>09</t>
  </si>
  <si>
    <t>Стационарная медицинская помощь</t>
  </si>
  <si>
    <t>01</t>
  </si>
  <si>
    <t>Мероприятия, направленные на охрану здоровья матери и ребенка</t>
  </si>
  <si>
    <t>14 0 16 13720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</si>
  <si>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</si>
  <si>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</si>
  <si>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</si>
  <si>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</si>
  <si>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Амбулаторная помощь</t>
  </si>
  <si>
    <t>02</t>
  </si>
  <si>
    <t>Предоставление субсидий бюджетным, автономным учреждениям и иным некоммерческим организациям</t>
  </si>
  <si>
    <t>600</t>
  </si>
  <si>
    <t>Субсидии автономным учреждениям</t>
  </si>
  <si>
    <t>620</t>
  </si>
  <si>
    <t>Департамент образования и науки Брянской области</t>
  </si>
  <si>
    <t>816</t>
  </si>
  <si>
    <t>Образование</t>
  </si>
  <si>
    <t>07</t>
  </si>
  <si>
    <t>Молодежная политика</t>
  </si>
  <si>
    <t>Мероприятия по проведению оздоровительной кампании детей</t>
  </si>
  <si>
    <t>16 0 27 14790</t>
  </si>
  <si>
    <t>Социальное обеспечение и иные выплаты населению</t>
  </si>
  <si>
    <t>300</t>
  </si>
  <si>
    <t>Социальные выплаты гражданам, кроме публичных нормативных социальных выплат</t>
  </si>
  <si>
    <t>320</t>
  </si>
  <si>
    <t>Межбюджетные трансферты</t>
  </si>
  <si>
    <t>500</t>
  </si>
  <si>
    <t>Субсидии</t>
  </si>
  <si>
    <t>520</t>
  </si>
  <si>
    <t>Социальная политика</t>
  </si>
  <si>
    <t>10</t>
  </si>
  <si>
    <t>Охрана семьи и детства</t>
  </si>
  <si>
    <t>04</t>
  </si>
  <si>
    <t>Компенсация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</si>
  <si>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16 0 12 14780</t>
  </si>
  <si>
    <t>Субвенции</t>
  </si>
  <si>
    <t>530</t>
  </si>
  <si>
    <t>Департамент семьи, социальной и демографической политики Брянской области</t>
  </si>
  <si>
    <t>821</t>
  </si>
  <si>
    <t>Социальное обеспечение населения</t>
  </si>
  <si>
    <t>03</t>
  </si>
  <si>
    <t>Обеспечение сохранности жилых помещений, закрепленных за детьми-сиротами и детьми, оставшимися без попечения родителей</t>
  </si>
  <si>
    <t>21 0 31 16710</t>
  </si>
  <si>
    <t>Пособие на ребенка в соответствии с Законом Брянской области от 20 февраля 2008 года № 12-З "Об охране семьи, материнства, отцовства и детства в Брянской области"</t>
  </si>
  <si>
    <t>21 0 32 16550</t>
  </si>
  <si>
    <t>Публичные нормативные социальные выплаты гражданам</t>
  </si>
  <si>
    <t>310</t>
  </si>
  <si>
    <t>Пособие на детей одиноких матерей в соответствии с Законом Брянской области от 20 февраля 2008 года № 12-З "Об охране семьи, материнства, отцовства и детства в Брянской области"</t>
  </si>
  <si>
    <t>21 0 32 16560</t>
  </si>
  <si>
    <t>Единовременное денежное поощрение при награждении Почетным знаком "Материнская слава"</t>
  </si>
  <si>
    <t>21 0 32 16740</t>
  </si>
  <si>
    <t>Меры социальной поддержки многодетных семей в части оплаты коммунальных услуг</t>
  </si>
  <si>
    <t>21 0 32 16800</t>
  </si>
  <si>
    <t>Дополнительное единовременное пособие при рождении ребенка в соответствии с постановлением Правительства Брянской области от 26.09.2016 № 503-п "О порядке назначения и выплаты пособий и компенсаций гражданам, имеющим детей"</t>
  </si>
  <si>
    <t>21 0 32 16820</t>
  </si>
  <si>
    <t>Единовременное пособие на школьников из многодетной малообеспеченной семьи к началу учебного года в соответствии с Законом Брянской области от 20 февраля 2008 года № 12-З "Об охране семьи, материнства, отцовства и детства в Брянской области"</t>
  </si>
  <si>
    <t>21 0 32 16830</t>
  </si>
  <si>
    <t>Дополнительное ежемесячное пособие по уходу за ребенком-инвалидом в соответствии с Законом Брянской области от 20 февраля 2008 года № 12-З "Об охране семьи, материнства, отцовства и детства в Брянской области"</t>
  </si>
  <si>
    <t>21 0 32 16840</t>
  </si>
  <si>
    <t>Денежная компенсация на питание специальными молочными продуктами детского питания детей первого, второго и третьего года жизни в соответствии с Законом Брянской области от 20 февраля 2008 года № 12-З "Об охране семьи, материнства, отцовства и детства в Брянской области"</t>
  </si>
  <si>
    <t>21 0 32 16860</t>
  </si>
  <si>
    <t>Единовременное пособие многодетной семье на рождение ребенка в соответствии с Законом Брянской области от 20 февраля 2008 года №12-З "Об охране семьи, материнства, отцовства и детства в Брянской области"</t>
  </si>
  <si>
    <t>21 0 32 16890</t>
  </si>
  <si>
    <t>Областной материнский (семейный) капитал в соответствии с Законом Брянской области от 11 октября 2011 года № 97-З "О дополнительных мерах социальной поддержки семей, имеющих детей, на территории Брянской области"</t>
  </si>
  <si>
    <t>21 0 32 16910</t>
  </si>
  <si>
    <t>Пособие на детей военнослужащих, проходящих службу по призыву, и детей, родители которых уклоняются от уплаты алиментов в соответствии с Законом Брянской области от 20 февраля 2008 года № 12-З "Об охране семьи, материнства, отцовства и детства в Брянской области"</t>
  </si>
  <si>
    <t>21 0 33 16570</t>
  </si>
  <si>
    <t>Меры социальной поддержки многодетных семей в части бесплатного проезда</t>
  </si>
  <si>
    <t>21 0 33 16670</t>
  </si>
  <si>
    <t>Ежемесячная денежная компенсация на питание детей в соответствии с Законом Брянской области от 13 декабря 2005 года № 92-З "О дополнительных мерах социальной защиты населения Брянской области, подвергшегося радиационному воздействию"</t>
  </si>
  <si>
    <t>21 0 33 16770</t>
  </si>
  <si>
    <t>Выплата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призыву, в соответствии с Федеральным законом от 19 мая 1995 года № 81-ФЗ "О государственных пособиях гражданам, имеющим детей"</t>
  </si>
  <si>
    <t>21 0 33 52700</t>
  </si>
  <si>
    <t>Мероприятия по обеспечению жильем молодых семей</t>
  </si>
  <si>
    <t>21 5 81 R4970</t>
  </si>
  <si>
    <t>Организация и осуществление деятельности по опеке и попечительству, 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вознаграждения приемным родителям, подготовку лиц, желающих принять на воспитание в свою семью ребенка, оставшегося без попечения родителей</t>
  </si>
  <si>
    <t>21 0 31 16720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</si>
  <si>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</si>
  <si>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21 0 31 R0820</t>
  </si>
  <si>
    <t>Выплата единовременного пособия при всех формах устройства детей, лишенных родительского попечения, в семью</t>
  </si>
  <si>
    <t>21 0 32 52600</t>
  </si>
  <si>
    <t>Ежемесячная денежная выплата при рождении (усыновлении) третьего или последующих детей, рожденных (усыновленных) после 31 декабря 2012 года в соответствии с Законом Брянской области от 29 июня 2012 года № 38-З "О внесении изменений в Закон Брянской области "Об охране семьи, материнства, отцовства и детства в Брянской области"</t>
  </si>
  <si>
    <t>21 0 32 R0840</t>
  </si>
  <si>
    <t>Назначение и осуществление ежемесячной выплаты в связи с рождением (усыновлением) первого ребенка</t>
  </si>
  <si>
    <t>21 0 33 55730</t>
  </si>
  <si>
    <t>ИТОГО:</t>
  </si>
  <si>
    <t>Отчет об исполнении приложения 10 к закону "Об областном бюджете на 2018 год и на плановый период 2019 и 2020 годов" 
"Распределение расходов областного бюджета, направляемых на государственную поддержку семьи и детей, на 2018 год"</t>
  </si>
  <si>
    <t>Бюджетные асигнования, утвержденные законом о бюджете</t>
  </si>
  <si>
    <t>Бюджетные асигнования, утвержденные сводной бюджетной росписью с учетом изменений</t>
  </si>
  <si>
    <t>Кассовое исполнение</t>
  </si>
  <si>
    <t>Процент исполнения к сводной бюджетной росписи с учетом изменений</t>
  </si>
  <si>
    <t xml:space="preserve">Заместитель Губернатора </t>
  </si>
  <si>
    <t>Г.В. Петушкова</t>
  </si>
  <si>
    <t>Брянской области</t>
  </si>
  <si>
    <t>Исп. Н.В. Концевая</t>
  </si>
  <si>
    <t>(4832) 74-24-60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</si>
</sst>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3">
    <font>
      <sz val="10"/>
      <color rgb="FF000000"/>
      <name val="Times New Roman"/>
      <family val="0"/>
    </font>
    <font>
      <sz val="11"/>
      <color indexed="8"/>
      <name val="Calibri"/>
      <family val="2"/>
    </font>
    <font>
      <sz val="12"/>
      <color indexed="8"/>
      <name val="Times New Roman"/>
      <family val="0"/>
    </font>
    <font>
      <b/>
      <sz val="12"/>
      <color indexed="8"/>
      <name val="Times New Roman"/>
      <family val="0"/>
    </font>
    <font>
      <sz val="10"/>
      <color indexed="8"/>
      <name val="Times New Roman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0"/>
    </font>
    <font>
      <b/>
      <sz val="12"/>
      <color rgb="FF000000"/>
      <name val="Times New Roman"/>
      <family val="0"/>
    </font>
    <font>
      <sz val="14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 vertical="top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5">
    <xf numFmtId="0" fontId="0" fillId="0" borderId="0" xfId="0" applyFont="1" applyFill="1" applyAlignment="1">
      <alignment vertical="top" wrapText="1"/>
    </xf>
    <xf numFmtId="0" fontId="40" fillId="0" borderId="10" xfId="0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left" vertical="center" wrapText="1"/>
    </xf>
    <xf numFmtId="0" fontId="41" fillId="0" borderId="10" xfId="0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vertical="top" wrapText="1"/>
    </xf>
    <xf numFmtId="4" fontId="41" fillId="0" borderId="10" xfId="0" applyNumberFormat="1" applyFont="1" applyFill="1" applyBorder="1" applyAlignment="1">
      <alignment horizontal="right" vertical="center" wrapText="1"/>
    </xf>
    <xf numFmtId="0" fontId="40" fillId="0" borderId="10" xfId="0" applyFont="1" applyFill="1" applyBorder="1" applyAlignment="1">
      <alignment vertical="center" wrapText="1"/>
    </xf>
    <xf numFmtId="4" fontId="40" fillId="0" borderId="10" xfId="0" applyNumberFormat="1" applyFont="1" applyFill="1" applyBorder="1" applyAlignment="1">
      <alignment horizontal="right" vertical="center" wrapText="1"/>
    </xf>
    <xf numFmtId="0" fontId="40" fillId="0" borderId="10" xfId="0" applyFont="1" applyFill="1" applyBorder="1" applyAlignment="1">
      <alignment horizontal="left" vertical="center" wrapText="1"/>
    </xf>
    <xf numFmtId="0" fontId="40" fillId="0" borderId="10" xfId="0" applyFont="1" applyFill="1" applyBorder="1" applyAlignment="1">
      <alignment vertical="top" wrapText="1"/>
    </xf>
    <xf numFmtId="0" fontId="41" fillId="0" borderId="10" xfId="0" applyFont="1" applyFill="1" applyBorder="1" applyAlignment="1">
      <alignment vertical="center" wrapText="1"/>
    </xf>
    <xf numFmtId="0" fontId="41" fillId="0" borderId="0" xfId="0" applyFont="1" applyFill="1" applyAlignment="1">
      <alignment horizontal="center" vertical="center" wrapText="1"/>
    </xf>
    <xf numFmtId="0" fontId="40" fillId="0" borderId="0" xfId="0" applyFont="1" applyFill="1" applyAlignment="1">
      <alignment horizontal="right" vertical="top" wrapText="1"/>
    </xf>
    <xf numFmtId="0" fontId="41" fillId="0" borderId="10" xfId="0" applyFont="1" applyFill="1" applyBorder="1" applyAlignment="1">
      <alignment vertical="center" wrapText="1"/>
    </xf>
    <xf numFmtId="0" fontId="40" fillId="0" borderId="10" xfId="0" applyNumberFormat="1" applyFont="1" applyFill="1" applyBorder="1" applyAlignment="1">
      <alignment horizontal="center" vertical="center" wrapText="1"/>
    </xf>
    <xf numFmtId="44" fontId="40" fillId="0" borderId="0" xfId="0" applyNumberFormat="1" applyFont="1" applyFill="1" applyAlignment="1">
      <alignment vertical="top" wrapText="1"/>
    </xf>
    <xf numFmtId="44" fontId="0" fillId="0" borderId="0" xfId="0" applyNumberFormat="1" applyFont="1" applyFill="1" applyAlignment="1">
      <alignment vertical="top" wrapText="1"/>
    </xf>
    <xf numFmtId="44" fontId="42" fillId="0" borderId="0" xfId="0" applyNumberFormat="1" applyFont="1" applyFill="1" applyAlignment="1">
      <alignment vertical="top" wrapText="1"/>
    </xf>
    <xf numFmtId="44" fontId="42" fillId="0" borderId="0" xfId="0" applyNumberFormat="1" applyFont="1" applyFill="1" applyAlignment="1">
      <alignment horizontal="center" wrapText="1"/>
    </xf>
    <xf numFmtId="164" fontId="41" fillId="0" borderId="10" xfId="0" applyNumberFormat="1" applyFont="1" applyFill="1" applyBorder="1" applyAlignment="1">
      <alignment horizontal="right" vertical="center" wrapText="1"/>
    </xf>
    <xf numFmtId="164" fontId="40" fillId="0" borderId="10" xfId="0" applyNumberFormat="1" applyFont="1" applyFill="1" applyBorder="1" applyAlignment="1">
      <alignment horizontal="right" vertical="center" wrapText="1"/>
    </xf>
    <xf numFmtId="164" fontId="41" fillId="0" borderId="10" xfId="0" applyNumberFormat="1" applyFont="1" applyFill="1" applyBorder="1" applyAlignment="1">
      <alignment horizontal="right" vertical="center" wrapText="1"/>
    </xf>
    <xf numFmtId="0" fontId="41" fillId="0" borderId="10" xfId="0" applyFont="1" applyFill="1" applyBorder="1" applyAlignment="1">
      <alignment horizontal="center" vertical="center" wrapText="1"/>
    </xf>
    <xf numFmtId="4" fontId="41" fillId="0" borderId="10" xfId="0" applyNumberFormat="1" applyFont="1" applyFill="1" applyBorder="1" applyAlignment="1">
      <alignment horizontal="right" vertical="center" wrapText="1"/>
    </xf>
    <xf numFmtId="0" fontId="0" fillId="0" borderId="0" xfId="0" applyFont="1" applyFill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2"/>
  <sheetViews>
    <sheetView tabSelected="1" view="pageBreakPreview" zoomScaleSheetLayoutView="100" zoomScalePageLayoutView="0" workbookViewId="0" topLeftCell="A97">
      <selection activeCell="C100" sqref="C100"/>
    </sheetView>
  </sheetViews>
  <sheetFormatPr defaultColWidth="9.33203125" defaultRowHeight="12.75"/>
  <cols>
    <col min="1" max="1" width="44" style="0" customWidth="1"/>
    <col min="2" max="2" width="7.16015625" style="0" customWidth="1"/>
    <col min="3" max="4" width="5.5" style="0" customWidth="1"/>
    <col min="5" max="5" width="18" style="0" customWidth="1"/>
    <col min="6" max="6" width="5.83203125" style="0" customWidth="1"/>
    <col min="7" max="9" width="19.66015625" style="0" customWidth="1"/>
    <col min="10" max="10" width="14.66015625" style="0" customWidth="1"/>
  </cols>
  <sheetData>
    <row r="1" spans="1:10" ht="38.25" customHeight="1">
      <c r="A1" s="11" t="s">
        <v>105</v>
      </c>
      <c r="B1" s="11"/>
      <c r="C1" s="11"/>
      <c r="D1" s="11"/>
      <c r="E1" s="11"/>
      <c r="F1" s="11"/>
      <c r="G1" s="11"/>
      <c r="H1" s="11"/>
      <c r="I1" s="11"/>
      <c r="J1" s="11"/>
    </row>
    <row r="2" spans="1:10" ht="15.75">
      <c r="A2" s="12" t="s">
        <v>1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ht="126.75" customHeight="1">
      <c r="A3" s="1" t="s">
        <v>2</v>
      </c>
      <c r="B3" s="1" t="s">
        <v>3</v>
      </c>
      <c r="C3" s="1" t="s">
        <v>4</v>
      </c>
      <c r="D3" s="1" t="s">
        <v>5</v>
      </c>
      <c r="E3" s="1" t="s">
        <v>6</v>
      </c>
      <c r="F3" s="1" t="s">
        <v>7</v>
      </c>
      <c r="G3" s="14" t="s">
        <v>106</v>
      </c>
      <c r="H3" s="14" t="s">
        <v>107</v>
      </c>
      <c r="I3" s="14" t="s">
        <v>108</v>
      </c>
      <c r="J3" s="14" t="s">
        <v>109</v>
      </c>
    </row>
    <row r="4" spans="1:10" ht="15.75">
      <c r="A4" s="1" t="s">
        <v>8</v>
      </c>
      <c r="B4" s="1" t="s">
        <v>9</v>
      </c>
      <c r="C4" s="1" t="s">
        <v>10</v>
      </c>
      <c r="D4" s="1" t="s">
        <v>11</v>
      </c>
      <c r="E4" s="1" t="s">
        <v>12</v>
      </c>
      <c r="F4" s="1" t="s">
        <v>13</v>
      </c>
      <c r="G4" s="1" t="s">
        <v>14</v>
      </c>
      <c r="H4" s="1">
        <v>8</v>
      </c>
      <c r="I4" s="1">
        <v>9</v>
      </c>
      <c r="J4" s="1">
        <v>10</v>
      </c>
    </row>
    <row r="5" spans="1:10" ht="32.25" customHeight="1">
      <c r="A5" s="2" t="s">
        <v>15</v>
      </c>
      <c r="B5" s="3" t="s">
        <v>16</v>
      </c>
      <c r="C5" s="3" t="s">
        <v>0</v>
      </c>
      <c r="D5" s="3" t="s">
        <v>0</v>
      </c>
      <c r="E5" s="4" t="s">
        <v>0</v>
      </c>
      <c r="F5" s="4" t="s">
        <v>0</v>
      </c>
      <c r="G5" s="5">
        <v>7590000</v>
      </c>
      <c r="H5" s="5">
        <f>H6</f>
        <v>7590000</v>
      </c>
      <c r="I5" s="5">
        <f>I6</f>
        <v>7590000</v>
      </c>
      <c r="J5" s="19">
        <f>I5/H5*100</f>
        <v>100</v>
      </c>
    </row>
    <row r="6" spans="1:10" ht="15.75">
      <c r="A6" s="10" t="s">
        <v>17</v>
      </c>
      <c r="B6" s="22" t="s">
        <v>16</v>
      </c>
      <c r="C6" s="22" t="s">
        <v>18</v>
      </c>
      <c r="D6" s="22" t="s">
        <v>0</v>
      </c>
      <c r="E6" s="22" t="s">
        <v>0</v>
      </c>
      <c r="F6" s="22" t="s">
        <v>0</v>
      </c>
      <c r="G6" s="23">
        <v>7590000</v>
      </c>
      <c r="H6" s="23">
        <f>H7+H11</f>
        <v>7590000</v>
      </c>
      <c r="I6" s="23">
        <f>I7+I11</f>
        <v>7590000</v>
      </c>
      <c r="J6" s="21">
        <f>I6/H6*100</f>
        <v>100</v>
      </c>
    </row>
    <row r="7" spans="1:10" ht="15.75">
      <c r="A7" s="6" t="s">
        <v>19</v>
      </c>
      <c r="B7" s="1" t="s">
        <v>16</v>
      </c>
      <c r="C7" s="1" t="s">
        <v>18</v>
      </c>
      <c r="D7" s="1" t="s">
        <v>20</v>
      </c>
      <c r="E7" s="1" t="s">
        <v>0</v>
      </c>
      <c r="F7" s="1" t="s">
        <v>0</v>
      </c>
      <c r="G7" s="7">
        <v>2447448.16</v>
      </c>
      <c r="H7" s="7">
        <f>H8</f>
        <v>2447448.16</v>
      </c>
      <c r="I7" s="7">
        <f>I8</f>
        <v>2447448.16</v>
      </c>
      <c r="J7" s="20">
        <f aca="true" t="shared" si="0" ref="J7:J70">I7/H7*100</f>
        <v>100</v>
      </c>
    </row>
    <row r="8" spans="1:10" ht="32.25" customHeight="1">
      <c r="A8" s="8" t="s">
        <v>21</v>
      </c>
      <c r="B8" s="1" t="s">
        <v>16</v>
      </c>
      <c r="C8" s="1" t="s">
        <v>18</v>
      </c>
      <c r="D8" s="1" t="s">
        <v>20</v>
      </c>
      <c r="E8" s="1" t="s">
        <v>22</v>
      </c>
      <c r="F8" s="9" t="s">
        <v>0</v>
      </c>
      <c r="G8" s="7">
        <v>2447448.16</v>
      </c>
      <c r="H8" s="7">
        <f>H9</f>
        <v>2447448.16</v>
      </c>
      <c r="I8" s="7">
        <f>I9</f>
        <v>2447448.16</v>
      </c>
      <c r="J8" s="20">
        <f t="shared" si="0"/>
        <v>100</v>
      </c>
    </row>
    <row r="9" spans="1:10" ht="48.75" customHeight="1">
      <c r="A9" s="8" t="s">
        <v>23</v>
      </c>
      <c r="B9" s="1" t="s">
        <v>16</v>
      </c>
      <c r="C9" s="1" t="s">
        <v>18</v>
      </c>
      <c r="D9" s="1" t="s">
        <v>20</v>
      </c>
      <c r="E9" s="1" t="s">
        <v>22</v>
      </c>
      <c r="F9" s="1" t="s">
        <v>24</v>
      </c>
      <c r="G9" s="7">
        <v>2447448.16</v>
      </c>
      <c r="H9" s="7">
        <f>H10</f>
        <v>2447448.16</v>
      </c>
      <c r="I9" s="7">
        <f>I10</f>
        <v>2447448.16</v>
      </c>
      <c r="J9" s="20">
        <f t="shared" si="0"/>
        <v>100</v>
      </c>
    </row>
    <row r="10" spans="1:10" ht="48.75" customHeight="1">
      <c r="A10" s="8" t="s">
        <v>25</v>
      </c>
      <c r="B10" s="1" t="s">
        <v>16</v>
      </c>
      <c r="C10" s="1" t="s">
        <v>18</v>
      </c>
      <c r="D10" s="1" t="s">
        <v>20</v>
      </c>
      <c r="E10" s="1" t="s">
        <v>22</v>
      </c>
      <c r="F10" s="1" t="s">
        <v>26</v>
      </c>
      <c r="G10" s="7">
        <v>2447448.16</v>
      </c>
      <c r="H10" s="7">
        <v>2447448.16</v>
      </c>
      <c r="I10" s="7">
        <v>2447448.16</v>
      </c>
      <c r="J10" s="20">
        <f t="shared" si="0"/>
        <v>100</v>
      </c>
    </row>
    <row r="11" spans="1:10" ht="15.75">
      <c r="A11" s="10" t="s">
        <v>27</v>
      </c>
      <c r="B11" s="22" t="s">
        <v>16</v>
      </c>
      <c r="C11" s="22" t="s">
        <v>18</v>
      </c>
      <c r="D11" s="22" t="s">
        <v>28</v>
      </c>
      <c r="E11" s="22" t="s">
        <v>0</v>
      </c>
      <c r="F11" s="22" t="s">
        <v>0</v>
      </c>
      <c r="G11" s="23">
        <v>5142551.84</v>
      </c>
      <c r="H11" s="23">
        <f>H12</f>
        <v>5142551.84</v>
      </c>
      <c r="I11" s="23">
        <f>I12</f>
        <v>5142551.84</v>
      </c>
      <c r="J11" s="21">
        <f t="shared" si="0"/>
        <v>100</v>
      </c>
    </row>
    <row r="12" spans="1:10" ht="32.25" customHeight="1">
      <c r="A12" s="8" t="s">
        <v>21</v>
      </c>
      <c r="B12" s="1" t="s">
        <v>16</v>
      </c>
      <c r="C12" s="1" t="s">
        <v>18</v>
      </c>
      <c r="D12" s="1" t="s">
        <v>28</v>
      </c>
      <c r="E12" s="1" t="s">
        <v>22</v>
      </c>
      <c r="F12" s="9" t="s">
        <v>0</v>
      </c>
      <c r="G12" s="7">
        <v>5142551.84</v>
      </c>
      <c r="H12" s="7">
        <f>H13+H15</f>
        <v>5142551.84</v>
      </c>
      <c r="I12" s="7">
        <f>I13+I15</f>
        <v>5142551.84</v>
      </c>
      <c r="J12" s="20">
        <f t="shared" si="0"/>
        <v>100</v>
      </c>
    </row>
    <row r="13" spans="1:10" ht="48.75" customHeight="1">
      <c r="A13" s="8" t="s">
        <v>23</v>
      </c>
      <c r="B13" s="1" t="s">
        <v>16</v>
      </c>
      <c r="C13" s="1" t="s">
        <v>18</v>
      </c>
      <c r="D13" s="1" t="s">
        <v>28</v>
      </c>
      <c r="E13" s="1" t="s">
        <v>22</v>
      </c>
      <c r="F13" s="1" t="s">
        <v>24</v>
      </c>
      <c r="G13" s="7">
        <v>2142551.84</v>
      </c>
      <c r="H13" s="7">
        <f>H14</f>
        <v>2142551.84</v>
      </c>
      <c r="I13" s="7">
        <f>I14</f>
        <v>2142551.84</v>
      </c>
      <c r="J13" s="20">
        <f t="shared" si="0"/>
        <v>100</v>
      </c>
    </row>
    <row r="14" spans="1:10" ht="48.75" customHeight="1">
      <c r="A14" s="8" t="s">
        <v>25</v>
      </c>
      <c r="B14" s="1" t="s">
        <v>16</v>
      </c>
      <c r="C14" s="1" t="s">
        <v>18</v>
      </c>
      <c r="D14" s="1" t="s">
        <v>28</v>
      </c>
      <c r="E14" s="1" t="s">
        <v>22</v>
      </c>
      <c r="F14" s="1" t="s">
        <v>26</v>
      </c>
      <c r="G14" s="7">
        <v>2142551.84</v>
      </c>
      <c r="H14" s="7">
        <v>2142551.84</v>
      </c>
      <c r="I14" s="7">
        <v>2142551.84</v>
      </c>
      <c r="J14" s="20">
        <f t="shared" si="0"/>
        <v>100</v>
      </c>
    </row>
    <row r="15" spans="1:10" ht="63">
      <c r="A15" s="8" t="s">
        <v>29</v>
      </c>
      <c r="B15" s="1" t="s">
        <v>16</v>
      </c>
      <c r="C15" s="1" t="s">
        <v>18</v>
      </c>
      <c r="D15" s="1" t="s">
        <v>28</v>
      </c>
      <c r="E15" s="1" t="s">
        <v>22</v>
      </c>
      <c r="F15" s="1" t="s">
        <v>30</v>
      </c>
      <c r="G15" s="7">
        <v>3000000</v>
      </c>
      <c r="H15" s="7">
        <f>H16</f>
        <v>3000000</v>
      </c>
      <c r="I15" s="7">
        <f>I16</f>
        <v>3000000</v>
      </c>
      <c r="J15" s="20">
        <f t="shared" si="0"/>
        <v>100</v>
      </c>
    </row>
    <row r="16" spans="1:10" ht="15.75">
      <c r="A16" s="8" t="s">
        <v>31</v>
      </c>
      <c r="B16" s="1" t="s">
        <v>16</v>
      </c>
      <c r="C16" s="1" t="s">
        <v>18</v>
      </c>
      <c r="D16" s="1" t="s">
        <v>28</v>
      </c>
      <c r="E16" s="1" t="s">
        <v>22</v>
      </c>
      <c r="F16" s="1" t="s">
        <v>32</v>
      </c>
      <c r="G16" s="7">
        <v>3000000</v>
      </c>
      <c r="H16" s="7">
        <v>3000000</v>
      </c>
      <c r="I16" s="7">
        <v>3000000</v>
      </c>
      <c r="J16" s="20">
        <f t="shared" si="0"/>
        <v>100</v>
      </c>
    </row>
    <row r="17" spans="1:10" ht="32.25" customHeight="1">
      <c r="A17" s="2" t="s">
        <v>33</v>
      </c>
      <c r="B17" s="3" t="s">
        <v>34</v>
      </c>
      <c r="C17" s="3" t="s">
        <v>0</v>
      </c>
      <c r="D17" s="3" t="s">
        <v>0</v>
      </c>
      <c r="E17" s="4" t="s">
        <v>0</v>
      </c>
      <c r="F17" s="4" t="s">
        <v>0</v>
      </c>
      <c r="G17" s="5">
        <v>372509367.17</v>
      </c>
      <c r="H17" s="5">
        <f>H18+H29</f>
        <v>372509367.17</v>
      </c>
      <c r="I17" s="5">
        <f>I18+I29</f>
        <v>365912285.7</v>
      </c>
      <c r="J17" s="21">
        <f t="shared" si="0"/>
        <v>98.22901595196952</v>
      </c>
    </row>
    <row r="18" spans="1:10" ht="15.75">
      <c r="A18" s="10" t="s">
        <v>35</v>
      </c>
      <c r="B18" s="22" t="s">
        <v>34</v>
      </c>
      <c r="C18" s="22" t="s">
        <v>36</v>
      </c>
      <c r="D18" s="22" t="s">
        <v>0</v>
      </c>
      <c r="E18" s="22" t="s">
        <v>0</v>
      </c>
      <c r="F18" s="22" t="s">
        <v>0</v>
      </c>
      <c r="G18" s="23">
        <v>281595739.1</v>
      </c>
      <c r="H18" s="23">
        <f>H19</f>
        <v>281595739.1</v>
      </c>
      <c r="I18" s="23">
        <f>I19</f>
        <v>278019447.37</v>
      </c>
      <c r="J18" s="21">
        <f t="shared" si="0"/>
        <v>98.72999082250674</v>
      </c>
    </row>
    <row r="19" spans="1:10" ht="15.75">
      <c r="A19" s="6" t="s">
        <v>37</v>
      </c>
      <c r="B19" s="1" t="s">
        <v>34</v>
      </c>
      <c r="C19" s="1" t="s">
        <v>36</v>
      </c>
      <c r="D19" s="1" t="s">
        <v>36</v>
      </c>
      <c r="E19" s="1" t="s">
        <v>0</v>
      </c>
      <c r="F19" s="1" t="s">
        <v>0</v>
      </c>
      <c r="G19" s="7">
        <v>281595739.1</v>
      </c>
      <c r="H19" s="7">
        <f>H20</f>
        <v>281595739.1</v>
      </c>
      <c r="I19" s="7">
        <f>I20</f>
        <v>278019447.37</v>
      </c>
      <c r="J19" s="20">
        <f t="shared" si="0"/>
        <v>98.72999082250674</v>
      </c>
    </row>
    <row r="20" spans="1:10" ht="32.25" customHeight="1">
      <c r="A20" s="8" t="s">
        <v>38</v>
      </c>
      <c r="B20" s="1" t="s">
        <v>34</v>
      </c>
      <c r="C20" s="1" t="s">
        <v>36</v>
      </c>
      <c r="D20" s="1" t="s">
        <v>36</v>
      </c>
      <c r="E20" s="1" t="s">
        <v>39</v>
      </c>
      <c r="F20" s="9" t="s">
        <v>0</v>
      </c>
      <c r="G20" s="7">
        <v>281595739.1</v>
      </c>
      <c r="H20" s="7">
        <f>H21+H23+H25+H27</f>
        <v>281595739.1</v>
      </c>
      <c r="I20" s="7">
        <f>I21+I23+I25+I27</f>
        <v>278019447.37</v>
      </c>
      <c r="J20" s="20">
        <f t="shared" si="0"/>
        <v>98.72999082250674</v>
      </c>
    </row>
    <row r="21" spans="1:10" ht="48.75" customHeight="1">
      <c r="A21" s="8" t="s">
        <v>23</v>
      </c>
      <c r="B21" s="1" t="s">
        <v>34</v>
      </c>
      <c r="C21" s="1" t="s">
        <v>36</v>
      </c>
      <c r="D21" s="1" t="s">
        <v>36</v>
      </c>
      <c r="E21" s="1" t="s">
        <v>39</v>
      </c>
      <c r="F21" s="1" t="s">
        <v>24</v>
      </c>
      <c r="G21" s="7">
        <v>4600000</v>
      </c>
      <c r="H21" s="7">
        <f>H22</f>
        <v>4600000</v>
      </c>
      <c r="I21" s="7">
        <f>I22</f>
        <v>4597566.8</v>
      </c>
      <c r="J21" s="20">
        <f t="shared" si="0"/>
        <v>99.94710434782608</v>
      </c>
    </row>
    <row r="22" spans="1:10" ht="48.75" customHeight="1">
      <c r="A22" s="8" t="s">
        <v>25</v>
      </c>
      <c r="B22" s="1" t="s">
        <v>34</v>
      </c>
      <c r="C22" s="1" t="s">
        <v>36</v>
      </c>
      <c r="D22" s="1" t="s">
        <v>36</v>
      </c>
      <c r="E22" s="1" t="s">
        <v>39</v>
      </c>
      <c r="F22" s="1" t="s">
        <v>26</v>
      </c>
      <c r="G22" s="7">
        <v>4600000</v>
      </c>
      <c r="H22" s="7">
        <v>4600000</v>
      </c>
      <c r="I22" s="7">
        <v>4597566.8</v>
      </c>
      <c r="J22" s="20">
        <f t="shared" si="0"/>
        <v>99.94710434782608</v>
      </c>
    </row>
    <row r="23" spans="1:10" ht="32.25" customHeight="1">
      <c r="A23" s="8" t="s">
        <v>40</v>
      </c>
      <c r="B23" s="1" t="s">
        <v>34</v>
      </c>
      <c r="C23" s="1" t="s">
        <v>36</v>
      </c>
      <c r="D23" s="1" t="s">
        <v>36</v>
      </c>
      <c r="E23" s="1" t="s">
        <v>39</v>
      </c>
      <c r="F23" s="1" t="s">
        <v>41</v>
      </c>
      <c r="G23" s="7">
        <v>231923749</v>
      </c>
      <c r="H23" s="7">
        <f>H24</f>
        <v>231923749</v>
      </c>
      <c r="I23" s="7">
        <f>I24</f>
        <v>228673465.17</v>
      </c>
      <c r="J23" s="20">
        <f t="shared" si="0"/>
        <v>98.59855498024051</v>
      </c>
    </row>
    <row r="24" spans="1:10" ht="47.25">
      <c r="A24" s="8" t="s">
        <v>42</v>
      </c>
      <c r="B24" s="1" t="s">
        <v>34</v>
      </c>
      <c r="C24" s="1" t="s">
        <v>36</v>
      </c>
      <c r="D24" s="1" t="s">
        <v>36</v>
      </c>
      <c r="E24" s="1" t="s">
        <v>39</v>
      </c>
      <c r="F24" s="1" t="s">
        <v>43</v>
      </c>
      <c r="G24" s="7">
        <v>231923749</v>
      </c>
      <c r="H24" s="7">
        <v>231923749</v>
      </c>
      <c r="I24" s="7">
        <v>228673465.17</v>
      </c>
      <c r="J24" s="20">
        <f t="shared" si="0"/>
        <v>98.59855498024051</v>
      </c>
    </row>
    <row r="25" spans="1:10" ht="15.75">
      <c r="A25" s="8" t="s">
        <v>44</v>
      </c>
      <c r="B25" s="1" t="s">
        <v>34</v>
      </c>
      <c r="C25" s="1" t="s">
        <v>36</v>
      </c>
      <c r="D25" s="1" t="s">
        <v>36</v>
      </c>
      <c r="E25" s="1" t="s">
        <v>39</v>
      </c>
      <c r="F25" s="1" t="s">
        <v>45</v>
      </c>
      <c r="G25" s="7">
        <v>26389890.1</v>
      </c>
      <c r="H25" s="7">
        <f>H26</f>
        <v>26389890.1</v>
      </c>
      <c r="I25" s="7">
        <f>I26</f>
        <v>26075779.4</v>
      </c>
      <c r="J25" s="20">
        <f t="shared" si="0"/>
        <v>98.80973092798139</v>
      </c>
    </row>
    <row r="26" spans="1:10" ht="15.75">
      <c r="A26" s="8" t="s">
        <v>46</v>
      </c>
      <c r="B26" s="1" t="s">
        <v>34</v>
      </c>
      <c r="C26" s="1" t="s">
        <v>36</v>
      </c>
      <c r="D26" s="1" t="s">
        <v>36</v>
      </c>
      <c r="E26" s="1" t="s">
        <v>39</v>
      </c>
      <c r="F26" s="1" t="s">
        <v>47</v>
      </c>
      <c r="G26" s="7">
        <v>26389890.1</v>
      </c>
      <c r="H26" s="7">
        <v>26389890.1</v>
      </c>
      <c r="I26" s="7">
        <v>26075779.4</v>
      </c>
      <c r="J26" s="20">
        <f t="shared" si="0"/>
        <v>98.80973092798139</v>
      </c>
    </row>
    <row r="27" spans="1:10" ht="63">
      <c r="A27" s="8" t="s">
        <v>29</v>
      </c>
      <c r="B27" s="1" t="s">
        <v>34</v>
      </c>
      <c r="C27" s="1" t="s">
        <v>36</v>
      </c>
      <c r="D27" s="1" t="s">
        <v>36</v>
      </c>
      <c r="E27" s="1" t="s">
        <v>39</v>
      </c>
      <c r="F27" s="1" t="s">
        <v>30</v>
      </c>
      <c r="G27" s="7">
        <v>18682100</v>
      </c>
      <c r="H27" s="7">
        <f>H28</f>
        <v>18682100</v>
      </c>
      <c r="I27" s="7">
        <f>I28</f>
        <v>18672636</v>
      </c>
      <c r="J27" s="20">
        <f t="shared" si="0"/>
        <v>99.94934188340712</v>
      </c>
    </row>
    <row r="28" spans="1:10" ht="15.75">
      <c r="A28" s="8" t="s">
        <v>31</v>
      </c>
      <c r="B28" s="1" t="s">
        <v>34</v>
      </c>
      <c r="C28" s="1" t="s">
        <v>36</v>
      </c>
      <c r="D28" s="1" t="s">
        <v>36</v>
      </c>
      <c r="E28" s="1" t="s">
        <v>39</v>
      </c>
      <c r="F28" s="1" t="s">
        <v>32</v>
      </c>
      <c r="G28" s="7">
        <v>18682100</v>
      </c>
      <c r="H28" s="7">
        <v>18682100</v>
      </c>
      <c r="I28" s="7">
        <v>18672636</v>
      </c>
      <c r="J28" s="20">
        <f t="shared" si="0"/>
        <v>99.94934188340712</v>
      </c>
    </row>
    <row r="29" spans="1:10" ht="15.75">
      <c r="A29" s="10" t="s">
        <v>48</v>
      </c>
      <c r="B29" s="22" t="s">
        <v>34</v>
      </c>
      <c r="C29" s="22" t="s">
        <v>49</v>
      </c>
      <c r="D29" s="22" t="s">
        <v>0</v>
      </c>
      <c r="E29" s="22" t="s">
        <v>0</v>
      </c>
      <c r="F29" s="22" t="s">
        <v>0</v>
      </c>
      <c r="G29" s="23">
        <v>90913628.07</v>
      </c>
      <c r="H29" s="23">
        <f>H30</f>
        <v>90913628.07</v>
      </c>
      <c r="I29" s="23">
        <f>I30</f>
        <v>87892838.33</v>
      </c>
      <c r="J29" s="21">
        <f t="shared" si="0"/>
        <v>96.67729711801391</v>
      </c>
    </row>
    <row r="30" spans="1:10" ht="15.75">
      <c r="A30" s="10" t="s">
        <v>50</v>
      </c>
      <c r="B30" s="22" t="s">
        <v>34</v>
      </c>
      <c r="C30" s="22" t="s">
        <v>49</v>
      </c>
      <c r="D30" s="22" t="s">
        <v>51</v>
      </c>
      <c r="E30" s="22" t="s">
        <v>0</v>
      </c>
      <c r="F30" s="22" t="s">
        <v>0</v>
      </c>
      <c r="G30" s="23">
        <v>90913628.07</v>
      </c>
      <c r="H30" s="23">
        <f>H31</f>
        <v>90913628.07</v>
      </c>
      <c r="I30" s="23">
        <f>I31</f>
        <v>87892838.33</v>
      </c>
      <c r="J30" s="21">
        <f t="shared" si="0"/>
        <v>96.67729711801391</v>
      </c>
    </row>
    <row r="31" spans="1:10" ht="79.5" customHeight="1">
      <c r="A31" s="8" t="s">
        <v>52</v>
      </c>
      <c r="B31" s="1" t="s">
        <v>34</v>
      </c>
      <c r="C31" s="1" t="s">
        <v>49</v>
      </c>
      <c r="D31" s="1" t="s">
        <v>51</v>
      </c>
      <c r="E31" s="1" t="s">
        <v>53</v>
      </c>
      <c r="F31" s="9" t="s">
        <v>0</v>
      </c>
      <c r="G31" s="7">
        <v>90913628.07</v>
      </c>
      <c r="H31" s="7">
        <f>H32</f>
        <v>90913628.07</v>
      </c>
      <c r="I31" s="7">
        <f>I32</f>
        <v>87892838.33</v>
      </c>
      <c r="J31" s="20">
        <f t="shared" si="0"/>
        <v>96.67729711801391</v>
      </c>
    </row>
    <row r="32" spans="1:10" ht="15.75">
      <c r="A32" s="8" t="s">
        <v>44</v>
      </c>
      <c r="B32" s="1" t="s">
        <v>34</v>
      </c>
      <c r="C32" s="1" t="s">
        <v>49</v>
      </c>
      <c r="D32" s="1" t="s">
        <v>51</v>
      </c>
      <c r="E32" s="1" t="s">
        <v>53</v>
      </c>
      <c r="F32" s="1" t="s">
        <v>45</v>
      </c>
      <c r="G32" s="7">
        <v>90913628.07</v>
      </c>
      <c r="H32" s="7">
        <f>H33</f>
        <v>90913628.07</v>
      </c>
      <c r="I32" s="7">
        <f>I33</f>
        <v>87892838.33</v>
      </c>
      <c r="J32" s="20">
        <f t="shared" si="0"/>
        <v>96.67729711801391</v>
      </c>
    </row>
    <row r="33" spans="1:10" ht="15.75">
      <c r="A33" s="8" t="s">
        <v>54</v>
      </c>
      <c r="B33" s="1" t="s">
        <v>34</v>
      </c>
      <c r="C33" s="1" t="s">
        <v>49</v>
      </c>
      <c r="D33" s="1" t="s">
        <v>51</v>
      </c>
      <c r="E33" s="1" t="s">
        <v>53</v>
      </c>
      <c r="F33" s="1" t="s">
        <v>55</v>
      </c>
      <c r="G33" s="7">
        <v>90913628.07</v>
      </c>
      <c r="H33" s="7">
        <v>90913628.07</v>
      </c>
      <c r="I33" s="7">
        <v>87892838.33</v>
      </c>
      <c r="J33" s="20">
        <f t="shared" si="0"/>
        <v>96.67729711801391</v>
      </c>
    </row>
    <row r="34" spans="1:10" ht="48.75" customHeight="1">
      <c r="A34" s="2" t="s">
        <v>56</v>
      </c>
      <c r="B34" s="3" t="s">
        <v>57</v>
      </c>
      <c r="C34" s="3" t="s">
        <v>0</v>
      </c>
      <c r="D34" s="3" t="s">
        <v>0</v>
      </c>
      <c r="E34" s="4" t="s">
        <v>0</v>
      </c>
      <c r="F34" s="4" t="s">
        <v>0</v>
      </c>
      <c r="G34" s="5">
        <v>2217158572.68</v>
      </c>
      <c r="H34" s="5">
        <f>H35</f>
        <v>2244226483.02</v>
      </c>
      <c r="I34" s="5">
        <f>I35</f>
        <v>2182255283.7000003</v>
      </c>
      <c r="J34" s="21">
        <f t="shared" si="0"/>
        <v>97.23863880099096</v>
      </c>
    </row>
    <row r="35" spans="1:10" ht="15.75">
      <c r="A35" s="10" t="s">
        <v>48</v>
      </c>
      <c r="B35" s="22" t="s">
        <v>57</v>
      </c>
      <c r="C35" s="22" t="s">
        <v>49</v>
      </c>
      <c r="D35" s="22" t="s">
        <v>0</v>
      </c>
      <c r="E35" s="22" t="s">
        <v>0</v>
      </c>
      <c r="F35" s="22" t="s">
        <v>0</v>
      </c>
      <c r="G35" s="23">
        <v>2217158572.68</v>
      </c>
      <c r="H35" s="23">
        <f>H36+H87</f>
        <v>2244226483.02</v>
      </c>
      <c r="I35" s="23">
        <f>I36+I87</f>
        <v>2182255283.7000003</v>
      </c>
      <c r="J35" s="21">
        <f t="shared" si="0"/>
        <v>97.23863880099096</v>
      </c>
    </row>
    <row r="36" spans="1:10" ht="31.5">
      <c r="A36" s="10" t="s">
        <v>58</v>
      </c>
      <c r="B36" s="22" t="s">
        <v>57</v>
      </c>
      <c r="C36" s="22" t="s">
        <v>49</v>
      </c>
      <c r="D36" s="22" t="s">
        <v>59</v>
      </c>
      <c r="E36" s="22" t="s">
        <v>0</v>
      </c>
      <c r="F36" s="22" t="s">
        <v>0</v>
      </c>
      <c r="G36" s="23">
        <v>731265183.02</v>
      </c>
      <c r="H36" s="23">
        <f>H37+H40+H43+H46+H49+H52+H55+H58+H61+H64+H67+H70+H73+H76+H79+H84</f>
        <v>731265183.02</v>
      </c>
      <c r="I36" s="23">
        <f>I37+I40+I43+I46+I49+I52+I55+I58+I61+I64+I67+I70+I73+I76+I79+I84</f>
        <v>714946885.63</v>
      </c>
      <c r="J36" s="21">
        <f t="shared" si="0"/>
        <v>97.76848429695391</v>
      </c>
    </row>
    <row r="37" spans="1:10" ht="63">
      <c r="A37" s="8" t="s">
        <v>60</v>
      </c>
      <c r="B37" s="1" t="s">
        <v>57</v>
      </c>
      <c r="C37" s="1" t="s">
        <v>49</v>
      </c>
      <c r="D37" s="1" t="s">
        <v>59</v>
      </c>
      <c r="E37" s="1" t="s">
        <v>61</v>
      </c>
      <c r="F37" s="9" t="s">
        <v>0</v>
      </c>
      <c r="G37" s="7">
        <v>3075000</v>
      </c>
      <c r="H37" s="7">
        <f>H38</f>
        <v>3075000</v>
      </c>
      <c r="I37" s="7">
        <f>I38</f>
        <v>2886554</v>
      </c>
      <c r="J37" s="20">
        <f t="shared" si="0"/>
        <v>93.87167479674797</v>
      </c>
    </row>
    <row r="38" spans="1:10" ht="15.75">
      <c r="A38" s="8" t="s">
        <v>44</v>
      </c>
      <c r="B38" s="1" t="s">
        <v>57</v>
      </c>
      <c r="C38" s="1" t="s">
        <v>49</v>
      </c>
      <c r="D38" s="1" t="s">
        <v>59</v>
      </c>
      <c r="E38" s="1" t="s">
        <v>61</v>
      </c>
      <c r="F38" s="1" t="s">
        <v>45</v>
      </c>
      <c r="G38" s="7">
        <v>3075000</v>
      </c>
      <c r="H38" s="7">
        <f>H39</f>
        <v>3075000</v>
      </c>
      <c r="I38" s="7">
        <f>I39</f>
        <v>2886554</v>
      </c>
      <c r="J38" s="20">
        <f t="shared" si="0"/>
        <v>93.87167479674797</v>
      </c>
    </row>
    <row r="39" spans="1:10" ht="15.75">
      <c r="A39" s="8" t="s">
        <v>54</v>
      </c>
      <c r="B39" s="1" t="s">
        <v>57</v>
      </c>
      <c r="C39" s="1" t="s">
        <v>49</v>
      </c>
      <c r="D39" s="1" t="s">
        <v>59</v>
      </c>
      <c r="E39" s="1" t="s">
        <v>61</v>
      </c>
      <c r="F39" s="1" t="s">
        <v>55</v>
      </c>
      <c r="G39" s="7">
        <v>3075000</v>
      </c>
      <c r="H39" s="7">
        <v>3075000</v>
      </c>
      <c r="I39" s="7">
        <v>2886554</v>
      </c>
      <c r="J39" s="20">
        <f t="shared" si="0"/>
        <v>93.87167479674797</v>
      </c>
    </row>
    <row r="40" spans="1:10" ht="79.5" customHeight="1">
      <c r="A40" s="8" t="s">
        <v>62</v>
      </c>
      <c r="B40" s="1" t="s">
        <v>57</v>
      </c>
      <c r="C40" s="1" t="s">
        <v>49</v>
      </c>
      <c r="D40" s="1" t="s">
        <v>59</v>
      </c>
      <c r="E40" s="1" t="s">
        <v>63</v>
      </c>
      <c r="F40" s="9" t="s">
        <v>0</v>
      </c>
      <c r="G40" s="7">
        <v>290996978.7</v>
      </c>
      <c r="H40" s="7">
        <f>H41</f>
        <v>290496978.7</v>
      </c>
      <c r="I40" s="7">
        <f>I41</f>
        <v>287407968.02</v>
      </c>
      <c r="J40" s="20">
        <f t="shared" si="0"/>
        <v>98.93664619376642</v>
      </c>
    </row>
    <row r="41" spans="1:10" ht="32.25" customHeight="1">
      <c r="A41" s="8" t="s">
        <v>40</v>
      </c>
      <c r="B41" s="1" t="s">
        <v>57</v>
      </c>
      <c r="C41" s="1" t="s">
        <v>49</v>
      </c>
      <c r="D41" s="1" t="s">
        <v>59</v>
      </c>
      <c r="E41" s="1" t="s">
        <v>63</v>
      </c>
      <c r="F41" s="1" t="s">
        <v>41</v>
      </c>
      <c r="G41" s="7">
        <v>290996978.7</v>
      </c>
      <c r="H41" s="7">
        <f>H42</f>
        <v>290496978.7</v>
      </c>
      <c r="I41" s="7">
        <f>I42</f>
        <v>287407968.02</v>
      </c>
      <c r="J41" s="20">
        <f t="shared" si="0"/>
        <v>98.93664619376642</v>
      </c>
    </row>
    <row r="42" spans="1:10" ht="32.25" customHeight="1">
      <c r="A42" s="8" t="s">
        <v>64</v>
      </c>
      <c r="B42" s="1" t="s">
        <v>57</v>
      </c>
      <c r="C42" s="1" t="s">
        <v>49</v>
      </c>
      <c r="D42" s="1" t="s">
        <v>59</v>
      </c>
      <c r="E42" s="1" t="s">
        <v>63</v>
      </c>
      <c r="F42" s="1" t="s">
        <v>65</v>
      </c>
      <c r="G42" s="7">
        <v>290996978.7</v>
      </c>
      <c r="H42" s="7">
        <v>290496978.7</v>
      </c>
      <c r="I42" s="7">
        <v>287407968.02</v>
      </c>
      <c r="J42" s="20">
        <f t="shared" si="0"/>
        <v>98.93664619376642</v>
      </c>
    </row>
    <row r="43" spans="1:10" ht="94.5">
      <c r="A43" s="8" t="s">
        <v>66</v>
      </c>
      <c r="B43" s="1" t="s">
        <v>57</v>
      </c>
      <c r="C43" s="1" t="s">
        <v>49</v>
      </c>
      <c r="D43" s="1" t="s">
        <v>59</v>
      </c>
      <c r="E43" s="1" t="s">
        <v>67</v>
      </c>
      <c r="F43" s="9" t="s">
        <v>0</v>
      </c>
      <c r="G43" s="7">
        <v>106311360</v>
      </c>
      <c r="H43" s="7">
        <f>H44</f>
        <v>106056360</v>
      </c>
      <c r="I43" s="7">
        <f>I44</f>
        <v>105090647.75</v>
      </c>
      <c r="J43" s="20">
        <f t="shared" si="0"/>
        <v>99.08943485331761</v>
      </c>
    </row>
    <row r="44" spans="1:10" ht="32.25" customHeight="1">
      <c r="A44" s="8" t="s">
        <v>40</v>
      </c>
      <c r="B44" s="1" t="s">
        <v>57</v>
      </c>
      <c r="C44" s="1" t="s">
        <v>49</v>
      </c>
      <c r="D44" s="1" t="s">
        <v>59</v>
      </c>
      <c r="E44" s="1" t="s">
        <v>67</v>
      </c>
      <c r="F44" s="1" t="s">
        <v>41</v>
      </c>
      <c r="G44" s="7">
        <v>106311360</v>
      </c>
      <c r="H44" s="7">
        <f>H45</f>
        <v>106056360</v>
      </c>
      <c r="I44" s="7">
        <f>I45</f>
        <v>105090647.75</v>
      </c>
      <c r="J44" s="20">
        <f t="shared" si="0"/>
        <v>99.08943485331761</v>
      </c>
    </row>
    <row r="45" spans="1:10" ht="32.25" customHeight="1">
      <c r="A45" s="8" t="s">
        <v>64</v>
      </c>
      <c r="B45" s="1" t="s">
        <v>57</v>
      </c>
      <c r="C45" s="1" t="s">
        <v>49</v>
      </c>
      <c r="D45" s="1" t="s">
        <v>59</v>
      </c>
      <c r="E45" s="1" t="s">
        <v>67</v>
      </c>
      <c r="F45" s="1" t="s">
        <v>65</v>
      </c>
      <c r="G45" s="7">
        <v>106311360</v>
      </c>
      <c r="H45" s="7">
        <v>106056360</v>
      </c>
      <c r="I45" s="7">
        <v>105090647.75</v>
      </c>
      <c r="J45" s="20">
        <f t="shared" si="0"/>
        <v>99.08943485331761</v>
      </c>
    </row>
    <row r="46" spans="1:10" ht="63">
      <c r="A46" s="8" t="s">
        <v>68</v>
      </c>
      <c r="B46" s="1" t="s">
        <v>57</v>
      </c>
      <c r="C46" s="1" t="s">
        <v>49</v>
      </c>
      <c r="D46" s="1" t="s">
        <v>59</v>
      </c>
      <c r="E46" s="1" t="s">
        <v>69</v>
      </c>
      <c r="F46" s="9" t="s">
        <v>0</v>
      </c>
      <c r="G46" s="7">
        <v>600000</v>
      </c>
      <c r="H46" s="7">
        <f>H47</f>
        <v>500000</v>
      </c>
      <c r="I46" s="7">
        <f>I47</f>
        <v>500000</v>
      </c>
      <c r="J46" s="20">
        <f t="shared" si="0"/>
        <v>100</v>
      </c>
    </row>
    <row r="47" spans="1:10" ht="32.25" customHeight="1">
      <c r="A47" s="8" t="s">
        <v>40</v>
      </c>
      <c r="B47" s="1" t="s">
        <v>57</v>
      </c>
      <c r="C47" s="1" t="s">
        <v>49</v>
      </c>
      <c r="D47" s="1" t="s">
        <v>59</v>
      </c>
      <c r="E47" s="1" t="s">
        <v>69</v>
      </c>
      <c r="F47" s="1" t="s">
        <v>41</v>
      </c>
      <c r="G47" s="7">
        <v>600000</v>
      </c>
      <c r="H47" s="7">
        <f>H48</f>
        <v>500000</v>
      </c>
      <c r="I47" s="7">
        <f>I48</f>
        <v>500000</v>
      </c>
      <c r="J47" s="20">
        <f t="shared" si="0"/>
        <v>100</v>
      </c>
    </row>
    <row r="48" spans="1:10" ht="32.25" customHeight="1">
      <c r="A48" s="8" t="s">
        <v>64</v>
      </c>
      <c r="B48" s="1" t="s">
        <v>57</v>
      </c>
      <c r="C48" s="1" t="s">
        <v>49</v>
      </c>
      <c r="D48" s="1" t="s">
        <v>59</v>
      </c>
      <c r="E48" s="1" t="s">
        <v>69</v>
      </c>
      <c r="F48" s="1" t="s">
        <v>65</v>
      </c>
      <c r="G48" s="7">
        <v>600000</v>
      </c>
      <c r="H48" s="7">
        <v>500000</v>
      </c>
      <c r="I48" s="7">
        <v>500000</v>
      </c>
      <c r="J48" s="20">
        <f t="shared" si="0"/>
        <v>100</v>
      </c>
    </row>
    <row r="49" spans="1:10" ht="48.75" customHeight="1">
      <c r="A49" s="8" t="s">
        <v>70</v>
      </c>
      <c r="B49" s="1" t="s">
        <v>57</v>
      </c>
      <c r="C49" s="1" t="s">
        <v>49</v>
      </c>
      <c r="D49" s="1" t="s">
        <v>59</v>
      </c>
      <c r="E49" s="1" t="s">
        <v>71</v>
      </c>
      <c r="F49" s="9" t="s">
        <v>0</v>
      </c>
      <c r="G49" s="7">
        <v>52215550</v>
      </c>
      <c r="H49" s="7">
        <f>H50</f>
        <v>52215550</v>
      </c>
      <c r="I49" s="7">
        <f>I50</f>
        <v>47211606.48</v>
      </c>
      <c r="J49" s="20">
        <f t="shared" si="0"/>
        <v>90.41675608128229</v>
      </c>
    </row>
    <row r="50" spans="1:10" ht="31.5">
      <c r="A50" s="8" t="s">
        <v>40</v>
      </c>
      <c r="B50" s="1" t="s">
        <v>57</v>
      </c>
      <c r="C50" s="1" t="s">
        <v>49</v>
      </c>
      <c r="D50" s="1" t="s">
        <v>59</v>
      </c>
      <c r="E50" s="1" t="s">
        <v>71</v>
      </c>
      <c r="F50" s="1" t="s">
        <v>41</v>
      </c>
      <c r="G50" s="7">
        <v>52215550</v>
      </c>
      <c r="H50" s="7">
        <f>H51</f>
        <v>52215550</v>
      </c>
      <c r="I50" s="7">
        <f>I51</f>
        <v>47211606.48</v>
      </c>
      <c r="J50" s="20">
        <f t="shared" si="0"/>
        <v>90.41675608128229</v>
      </c>
    </row>
    <row r="51" spans="1:10" ht="48.75" customHeight="1">
      <c r="A51" s="8" t="s">
        <v>42</v>
      </c>
      <c r="B51" s="1" t="s">
        <v>57</v>
      </c>
      <c r="C51" s="1" t="s">
        <v>49</v>
      </c>
      <c r="D51" s="1" t="s">
        <v>59</v>
      </c>
      <c r="E51" s="1" t="s">
        <v>71</v>
      </c>
      <c r="F51" s="1" t="s">
        <v>43</v>
      </c>
      <c r="G51" s="7">
        <v>52215550</v>
      </c>
      <c r="H51" s="7">
        <v>52215550</v>
      </c>
      <c r="I51" s="7">
        <v>47211606.48</v>
      </c>
      <c r="J51" s="20">
        <f t="shared" si="0"/>
        <v>90.41675608128229</v>
      </c>
    </row>
    <row r="52" spans="1:10" ht="127.5" customHeight="1">
      <c r="A52" s="8" t="s">
        <v>72</v>
      </c>
      <c r="B52" s="1" t="s">
        <v>57</v>
      </c>
      <c r="C52" s="1" t="s">
        <v>49</v>
      </c>
      <c r="D52" s="1" t="s">
        <v>59</v>
      </c>
      <c r="E52" s="1" t="s">
        <v>73</v>
      </c>
      <c r="F52" s="9" t="s">
        <v>0</v>
      </c>
      <c r="G52" s="7">
        <v>9498000</v>
      </c>
      <c r="H52" s="7">
        <f>H53</f>
        <v>9498000</v>
      </c>
      <c r="I52" s="7">
        <f>I53</f>
        <v>9288000</v>
      </c>
      <c r="J52" s="20">
        <f t="shared" si="0"/>
        <v>97.78900821225521</v>
      </c>
    </row>
    <row r="53" spans="1:10" ht="32.25" customHeight="1">
      <c r="A53" s="8" t="s">
        <v>40</v>
      </c>
      <c r="B53" s="1" t="s">
        <v>57</v>
      </c>
      <c r="C53" s="1" t="s">
        <v>49</v>
      </c>
      <c r="D53" s="1" t="s">
        <v>59</v>
      </c>
      <c r="E53" s="1" t="s">
        <v>73</v>
      </c>
      <c r="F53" s="1" t="s">
        <v>41</v>
      </c>
      <c r="G53" s="7">
        <v>9498000</v>
      </c>
      <c r="H53" s="7">
        <f>H54</f>
        <v>9498000</v>
      </c>
      <c r="I53" s="7">
        <f>I54</f>
        <v>9288000</v>
      </c>
      <c r="J53" s="20">
        <f t="shared" si="0"/>
        <v>97.78900821225521</v>
      </c>
    </row>
    <row r="54" spans="1:10" ht="32.25" customHeight="1">
      <c r="A54" s="8" t="s">
        <v>64</v>
      </c>
      <c r="B54" s="1" t="s">
        <v>57</v>
      </c>
      <c r="C54" s="1" t="s">
        <v>49</v>
      </c>
      <c r="D54" s="1" t="s">
        <v>59</v>
      </c>
      <c r="E54" s="1" t="s">
        <v>73</v>
      </c>
      <c r="F54" s="1" t="s">
        <v>65</v>
      </c>
      <c r="G54" s="7">
        <v>9498000</v>
      </c>
      <c r="H54" s="7">
        <v>9498000</v>
      </c>
      <c r="I54" s="7">
        <v>9288000</v>
      </c>
      <c r="J54" s="20">
        <f t="shared" si="0"/>
        <v>97.78900821225521</v>
      </c>
    </row>
    <row r="55" spans="1:10" ht="129" customHeight="1">
      <c r="A55" s="8" t="s">
        <v>74</v>
      </c>
      <c r="B55" s="1" t="s">
        <v>57</v>
      </c>
      <c r="C55" s="1" t="s">
        <v>49</v>
      </c>
      <c r="D55" s="1" t="s">
        <v>59</v>
      </c>
      <c r="E55" s="1" t="s">
        <v>75</v>
      </c>
      <c r="F55" s="9" t="s">
        <v>0</v>
      </c>
      <c r="G55" s="7">
        <v>10200000</v>
      </c>
      <c r="H55" s="7">
        <f>H56</f>
        <v>11055000</v>
      </c>
      <c r="I55" s="7">
        <f>I56</f>
        <v>11055000</v>
      </c>
      <c r="J55" s="20">
        <f t="shared" si="0"/>
        <v>100</v>
      </c>
    </row>
    <row r="56" spans="1:10" ht="32.25" customHeight="1">
      <c r="A56" s="8" t="s">
        <v>40</v>
      </c>
      <c r="B56" s="1" t="s">
        <v>57</v>
      </c>
      <c r="C56" s="1" t="s">
        <v>49</v>
      </c>
      <c r="D56" s="1" t="s">
        <v>59</v>
      </c>
      <c r="E56" s="1" t="s">
        <v>75</v>
      </c>
      <c r="F56" s="1" t="s">
        <v>41</v>
      </c>
      <c r="G56" s="7">
        <v>10200000</v>
      </c>
      <c r="H56" s="7">
        <f>H57</f>
        <v>11055000</v>
      </c>
      <c r="I56" s="7">
        <f>I57</f>
        <v>11055000</v>
      </c>
      <c r="J56" s="20">
        <f t="shared" si="0"/>
        <v>100</v>
      </c>
    </row>
    <row r="57" spans="1:10" ht="32.25" customHeight="1">
      <c r="A57" s="8" t="s">
        <v>64</v>
      </c>
      <c r="B57" s="1" t="s">
        <v>57</v>
      </c>
      <c r="C57" s="1" t="s">
        <v>49</v>
      </c>
      <c r="D57" s="1" t="s">
        <v>59</v>
      </c>
      <c r="E57" s="1" t="s">
        <v>75</v>
      </c>
      <c r="F57" s="1" t="s">
        <v>65</v>
      </c>
      <c r="G57" s="7">
        <v>10200000</v>
      </c>
      <c r="H57" s="7">
        <v>11055000</v>
      </c>
      <c r="I57" s="7">
        <v>11055000</v>
      </c>
      <c r="J57" s="20">
        <f t="shared" si="0"/>
        <v>100</v>
      </c>
    </row>
    <row r="58" spans="1:10" ht="111.75" customHeight="1">
      <c r="A58" s="8" t="s">
        <v>76</v>
      </c>
      <c r="B58" s="1" t="s">
        <v>57</v>
      </c>
      <c r="C58" s="1" t="s">
        <v>49</v>
      </c>
      <c r="D58" s="1" t="s">
        <v>59</v>
      </c>
      <c r="E58" s="1" t="s">
        <v>77</v>
      </c>
      <c r="F58" s="9" t="s">
        <v>0</v>
      </c>
      <c r="G58" s="7">
        <v>8908824</v>
      </c>
      <c r="H58" s="7">
        <f>H59</f>
        <v>8908824</v>
      </c>
      <c r="I58" s="7">
        <f>I59</f>
        <v>8755535.84</v>
      </c>
      <c r="J58" s="20">
        <f t="shared" si="0"/>
        <v>98.27936706348672</v>
      </c>
    </row>
    <row r="59" spans="1:10" ht="32.25" customHeight="1">
      <c r="A59" s="8" t="s">
        <v>40</v>
      </c>
      <c r="B59" s="1" t="s">
        <v>57</v>
      </c>
      <c r="C59" s="1" t="s">
        <v>49</v>
      </c>
      <c r="D59" s="1" t="s">
        <v>59</v>
      </c>
      <c r="E59" s="1" t="s">
        <v>77</v>
      </c>
      <c r="F59" s="1" t="s">
        <v>41</v>
      </c>
      <c r="G59" s="7">
        <v>8908824</v>
      </c>
      <c r="H59" s="7">
        <f>H60</f>
        <v>8908824</v>
      </c>
      <c r="I59" s="7">
        <f>I60</f>
        <v>8755535.84</v>
      </c>
      <c r="J59" s="20">
        <f t="shared" si="0"/>
        <v>98.27936706348672</v>
      </c>
    </row>
    <row r="60" spans="1:10" ht="32.25" customHeight="1">
      <c r="A60" s="8" t="s">
        <v>64</v>
      </c>
      <c r="B60" s="1" t="s">
        <v>57</v>
      </c>
      <c r="C60" s="1" t="s">
        <v>49</v>
      </c>
      <c r="D60" s="1" t="s">
        <v>59</v>
      </c>
      <c r="E60" s="1" t="s">
        <v>77</v>
      </c>
      <c r="F60" s="1" t="s">
        <v>65</v>
      </c>
      <c r="G60" s="7">
        <v>8908824</v>
      </c>
      <c r="H60" s="7">
        <v>8908824</v>
      </c>
      <c r="I60" s="7">
        <v>8755535.84</v>
      </c>
      <c r="J60" s="20">
        <f t="shared" si="0"/>
        <v>98.27936706348672</v>
      </c>
    </row>
    <row r="61" spans="1:10" ht="141.75">
      <c r="A61" s="8" t="s">
        <v>78</v>
      </c>
      <c r="B61" s="1" t="s">
        <v>57</v>
      </c>
      <c r="C61" s="1" t="s">
        <v>49</v>
      </c>
      <c r="D61" s="1" t="s">
        <v>59</v>
      </c>
      <c r="E61" s="1" t="s">
        <v>79</v>
      </c>
      <c r="F61" s="9" t="s">
        <v>0</v>
      </c>
      <c r="G61" s="7">
        <v>62508962</v>
      </c>
      <c r="H61" s="7">
        <f>H62</f>
        <v>62508962</v>
      </c>
      <c r="I61" s="7">
        <f>I62</f>
        <v>61251128.45</v>
      </c>
      <c r="J61" s="20">
        <f t="shared" si="0"/>
        <v>97.98775485985513</v>
      </c>
    </row>
    <row r="62" spans="1:10" ht="32.25" customHeight="1">
      <c r="A62" s="8" t="s">
        <v>40</v>
      </c>
      <c r="B62" s="1" t="s">
        <v>57</v>
      </c>
      <c r="C62" s="1" t="s">
        <v>49</v>
      </c>
      <c r="D62" s="1" t="s">
        <v>59</v>
      </c>
      <c r="E62" s="1" t="s">
        <v>79</v>
      </c>
      <c r="F62" s="1" t="s">
        <v>41</v>
      </c>
      <c r="G62" s="7">
        <v>62508962</v>
      </c>
      <c r="H62" s="7">
        <f>H63</f>
        <v>62508962</v>
      </c>
      <c r="I62" s="7">
        <f>I63</f>
        <v>61251128.45</v>
      </c>
      <c r="J62" s="20">
        <f t="shared" si="0"/>
        <v>97.98775485985513</v>
      </c>
    </row>
    <row r="63" spans="1:10" ht="32.25" customHeight="1">
      <c r="A63" s="8" t="s">
        <v>64</v>
      </c>
      <c r="B63" s="1" t="s">
        <v>57</v>
      </c>
      <c r="C63" s="1" t="s">
        <v>49</v>
      </c>
      <c r="D63" s="1" t="s">
        <v>59</v>
      </c>
      <c r="E63" s="1" t="s">
        <v>79</v>
      </c>
      <c r="F63" s="1" t="s">
        <v>65</v>
      </c>
      <c r="G63" s="7">
        <v>62508962</v>
      </c>
      <c r="H63" s="7">
        <v>62508962</v>
      </c>
      <c r="I63" s="7">
        <v>61251128.45</v>
      </c>
      <c r="J63" s="20">
        <f t="shared" si="0"/>
        <v>97.98775485985513</v>
      </c>
    </row>
    <row r="64" spans="1:10" ht="110.25">
      <c r="A64" s="8" t="s">
        <v>80</v>
      </c>
      <c r="B64" s="1" t="s">
        <v>57</v>
      </c>
      <c r="C64" s="1" t="s">
        <v>49</v>
      </c>
      <c r="D64" s="1" t="s">
        <v>59</v>
      </c>
      <c r="E64" s="1" t="s">
        <v>81</v>
      </c>
      <c r="F64" s="9" t="s">
        <v>0</v>
      </c>
      <c r="G64" s="7">
        <v>3310000</v>
      </c>
      <c r="H64" s="7">
        <f>H65</f>
        <v>3310000</v>
      </c>
      <c r="I64" s="7">
        <f>I65</f>
        <v>3172000</v>
      </c>
      <c r="J64" s="20">
        <f t="shared" si="0"/>
        <v>95.83081570996978</v>
      </c>
    </row>
    <row r="65" spans="1:10" ht="32.25" customHeight="1">
      <c r="A65" s="8" t="s">
        <v>40</v>
      </c>
      <c r="B65" s="1" t="s">
        <v>57</v>
      </c>
      <c r="C65" s="1" t="s">
        <v>49</v>
      </c>
      <c r="D65" s="1" t="s">
        <v>59</v>
      </c>
      <c r="E65" s="1" t="s">
        <v>81</v>
      </c>
      <c r="F65" s="1" t="s">
        <v>41</v>
      </c>
      <c r="G65" s="7">
        <v>3310000</v>
      </c>
      <c r="H65" s="7">
        <f>H66</f>
        <v>3310000</v>
      </c>
      <c r="I65" s="7">
        <f>I66</f>
        <v>3172000</v>
      </c>
      <c r="J65" s="20">
        <f t="shared" si="0"/>
        <v>95.83081570996978</v>
      </c>
    </row>
    <row r="66" spans="1:10" ht="32.25" customHeight="1">
      <c r="A66" s="8" t="s">
        <v>64</v>
      </c>
      <c r="B66" s="1" t="s">
        <v>57</v>
      </c>
      <c r="C66" s="1" t="s">
        <v>49</v>
      </c>
      <c r="D66" s="1" t="s">
        <v>59</v>
      </c>
      <c r="E66" s="1" t="s">
        <v>81</v>
      </c>
      <c r="F66" s="1" t="s">
        <v>65</v>
      </c>
      <c r="G66" s="7">
        <v>3310000</v>
      </c>
      <c r="H66" s="7">
        <v>3310000</v>
      </c>
      <c r="I66" s="7">
        <v>3172000</v>
      </c>
      <c r="J66" s="20">
        <f t="shared" si="0"/>
        <v>95.83081570996978</v>
      </c>
    </row>
    <row r="67" spans="1:10" ht="110.25">
      <c r="A67" s="8" t="s">
        <v>82</v>
      </c>
      <c r="B67" s="1" t="s">
        <v>57</v>
      </c>
      <c r="C67" s="1" t="s">
        <v>49</v>
      </c>
      <c r="D67" s="1" t="s">
        <v>59</v>
      </c>
      <c r="E67" s="1" t="s">
        <v>83</v>
      </c>
      <c r="F67" s="9" t="s">
        <v>0</v>
      </c>
      <c r="G67" s="7">
        <v>52500000</v>
      </c>
      <c r="H67" s="7">
        <f>H68</f>
        <v>52500000</v>
      </c>
      <c r="I67" s="7">
        <f>I68</f>
        <v>52492385.27</v>
      </c>
      <c r="J67" s="20">
        <f t="shared" si="0"/>
        <v>99.98549575238096</v>
      </c>
    </row>
    <row r="68" spans="1:10" ht="32.25" customHeight="1">
      <c r="A68" s="8" t="s">
        <v>40</v>
      </c>
      <c r="B68" s="1" t="s">
        <v>57</v>
      </c>
      <c r="C68" s="1" t="s">
        <v>49</v>
      </c>
      <c r="D68" s="1" t="s">
        <v>59</v>
      </c>
      <c r="E68" s="1" t="s">
        <v>83</v>
      </c>
      <c r="F68" s="1" t="s">
        <v>41</v>
      </c>
      <c r="G68" s="7">
        <v>52500000</v>
      </c>
      <c r="H68" s="7">
        <f>H69</f>
        <v>52500000</v>
      </c>
      <c r="I68" s="7">
        <f>I69</f>
        <v>52492385.27</v>
      </c>
      <c r="J68" s="20">
        <f t="shared" si="0"/>
        <v>99.98549575238096</v>
      </c>
    </row>
    <row r="69" spans="1:10" ht="48.75" customHeight="1">
      <c r="A69" s="8" t="s">
        <v>42</v>
      </c>
      <c r="B69" s="1" t="s">
        <v>57</v>
      </c>
      <c r="C69" s="1" t="s">
        <v>49</v>
      </c>
      <c r="D69" s="1" t="s">
        <v>59</v>
      </c>
      <c r="E69" s="1" t="s">
        <v>83</v>
      </c>
      <c r="F69" s="1" t="s">
        <v>43</v>
      </c>
      <c r="G69" s="7">
        <v>52500000</v>
      </c>
      <c r="H69" s="7">
        <v>52500000</v>
      </c>
      <c r="I69" s="7">
        <v>52492385.27</v>
      </c>
      <c r="J69" s="20">
        <f t="shared" si="0"/>
        <v>99.98549575238096</v>
      </c>
    </row>
    <row r="70" spans="1:10" ht="130.5" customHeight="1">
      <c r="A70" s="8" t="s">
        <v>84</v>
      </c>
      <c r="B70" s="1" t="s">
        <v>57</v>
      </c>
      <c r="C70" s="1" t="s">
        <v>49</v>
      </c>
      <c r="D70" s="1" t="s">
        <v>59</v>
      </c>
      <c r="E70" s="1" t="s">
        <v>85</v>
      </c>
      <c r="F70" s="9" t="s">
        <v>0</v>
      </c>
      <c r="G70" s="7">
        <v>347748.3</v>
      </c>
      <c r="H70" s="7">
        <f>H71</f>
        <v>347748.3</v>
      </c>
      <c r="I70" s="7">
        <f>I71</f>
        <v>319289.35</v>
      </c>
      <c r="J70" s="20">
        <f t="shared" si="0"/>
        <v>91.8162216752749</v>
      </c>
    </row>
    <row r="71" spans="1:10" ht="32.25" customHeight="1">
      <c r="A71" s="8" t="s">
        <v>40</v>
      </c>
      <c r="B71" s="1" t="s">
        <v>57</v>
      </c>
      <c r="C71" s="1" t="s">
        <v>49</v>
      </c>
      <c r="D71" s="1" t="s">
        <v>59</v>
      </c>
      <c r="E71" s="1" t="s">
        <v>85</v>
      </c>
      <c r="F71" s="1" t="s">
        <v>41</v>
      </c>
      <c r="G71" s="7">
        <v>347748.3</v>
      </c>
      <c r="H71" s="7">
        <f>H72</f>
        <v>347748.3</v>
      </c>
      <c r="I71" s="7">
        <f>I72</f>
        <v>319289.35</v>
      </c>
      <c r="J71" s="20">
        <f aca="true" t="shared" si="1" ref="J71:J103">I71/H71*100</f>
        <v>91.8162216752749</v>
      </c>
    </row>
    <row r="72" spans="1:10" ht="32.25" customHeight="1">
      <c r="A72" s="8" t="s">
        <v>64</v>
      </c>
      <c r="B72" s="1" t="s">
        <v>57</v>
      </c>
      <c r="C72" s="1" t="s">
        <v>49</v>
      </c>
      <c r="D72" s="1" t="s">
        <v>59</v>
      </c>
      <c r="E72" s="1" t="s">
        <v>85</v>
      </c>
      <c r="F72" s="1" t="s">
        <v>65</v>
      </c>
      <c r="G72" s="7">
        <v>347748.3</v>
      </c>
      <c r="H72" s="7">
        <v>347748.3</v>
      </c>
      <c r="I72" s="7">
        <v>319289.35</v>
      </c>
      <c r="J72" s="20">
        <f t="shared" si="1"/>
        <v>91.8162216752749</v>
      </c>
    </row>
    <row r="73" spans="1:10" ht="48.75" customHeight="1">
      <c r="A73" s="8" t="s">
        <v>86</v>
      </c>
      <c r="B73" s="1" t="s">
        <v>57</v>
      </c>
      <c r="C73" s="1" t="s">
        <v>49</v>
      </c>
      <c r="D73" s="1" t="s">
        <v>59</v>
      </c>
      <c r="E73" s="1" t="s">
        <v>87</v>
      </c>
      <c r="F73" s="9" t="s">
        <v>0</v>
      </c>
      <c r="G73" s="7">
        <v>66209384</v>
      </c>
      <c r="H73" s="7">
        <f>H74</f>
        <v>66209384</v>
      </c>
      <c r="I73" s="7">
        <f>I74</f>
        <v>62206358.88</v>
      </c>
      <c r="J73" s="20">
        <f t="shared" si="1"/>
        <v>93.95399129525205</v>
      </c>
    </row>
    <row r="74" spans="1:10" ht="32.25" customHeight="1">
      <c r="A74" s="8" t="s">
        <v>40</v>
      </c>
      <c r="B74" s="1" t="s">
        <v>57</v>
      </c>
      <c r="C74" s="1" t="s">
        <v>49</v>
      </c>
      <c r="D74" s="1" t="s">
        <v>59</v>
      </c>
      <c r="E74" s="1" t="s">
        <v>87</v>
      </c>
      <c r="F74" s="1" t="s">
        <v>41</v>
      </c>
      <c r="G74" s="7">
        <v>66209384</v>
      </c>
      <c r="H74" s="7">
        <f>H75</f>
        <v>66209384</v>
      </c>
      <c r="I74" s="7">
        <f>I75</f>
        <v>62206358.88</v>
      </c>
      <c r="J74" s="20">
        <f t="shared" si="1"/>
        <v>93.95399129525205</v>
      </c>
    </row>
    <row r="75" spans="1:10" ht="48.75" customHeight="1">
      <c r="A75" s="8" t="s">
        <v>42</v>
      </c>
      <c r="B75" s="1" t="s">
        <v>57</v>
      </c>
      <c r="C75" s="1" t="s">
        <v>49</v>
      </c>
      <c r="D75" s="1" t="s">
        <v>59</v>
      </c>
      <c r="E75" s="1" t="s">
        <v>87</v>
      </c>
      <c r="F75" s="1" t="s">
        <v>43</v>
      </c>
      <c r="G75" s="7">
        <v>66209384</v>
      </c>
      <c r="H75" s="7">
        <v>66209384</v>
      </c>
      <c r="I75" s="7">
        <v>62206358.88</v>
      </c>
      <c r="J75" s="20">
        <f t="shared" si="1"/>
        <v>93.95399129525205</v>
      </c>
    </row>
    <row r="76" spans="1:10" ht="126">
      <c r="A76" s="8" t="s">
        <v>88</v>
      </c>
      <c r="B76" s="1" t="s">
        <v>57</v>
      </c>
      <c r="C76" s="1" t="s">
        <v>49</v>
      </c>
      <c r="D76" s="1" t="s">
        <v>59</v>
      </c>
      <c r="E76" s="1" t="s">
        <v>89</v>
      </c>
      <c r="F76" s="9" t="s">
        <v>0</v>
      </c>
      <c r="G76" s="7">
        <v>262286.02</v>
      </c>
      <c r="H76" s="7">
        <f>H77</f>
        <v>262286.02</v>
      </c>
      <c r="I76" s="7">
        <f>I77</f>
        <v>242260.87</v>
      </c>
      <c r="J76" s="20">
        <f t="shared" si="1"/>
        <v>92.36514778789963</v>
      </c>
    </row>
    <row r="77" spans="1:10" ht="32.25" customHeight="1">
      <c r="A77" s="8" t="s">
        <v>40</v>
      </c>
      <c r="B77" s="1" t="s">
        <v>57</v>
      </c>
      <c r="C77" s="1" t="s">
        <v>49</v>
      </c>
      <c r="D77" s="1" t="s">
        <v>59</v>
      </c>
      <c r="E77" s="1" t="s">
        <v>89</v>
      </c>
      <c r="F77" s="1" t="s">
        <v>41</v>
      </c>
      <c r="G77" s="7">
        <v>262286.02</v>
      </c>
      <c r="H77" s="7">
        <f>H78</f>
        <v>262286.02</v>
      </c>
      <c r="I77" s="7">
        <f>I78</f>
        <v>242260.87</v>
      </c>
      <c r="J77" s="20">
        <f t="shared" si="1"/>
        <v>92.36514778789963</v>
      </c>
    </row>
    <row r="78" spans="1:10" ht="32.25" customHeight="1">
      <c r="A78" s="8" t="s">
        <v>64</v>
      </c>
      <c r="B78" s="1" t="s">
        <v>57</v>
      </c>
      <c r="C78" s="1" t="s">
        <v>49</v>
      </c>
      <c r="D78" s="1" t="s">
        <v>59</v>
      </c>
      <c r="E78" s="1" t="s">
        <v>89</v>
      </c>
      <c r="F78" s="1" t="s">
        <v>65</v>
      </c>
      <c r="G78" s="7">
        <v>262286.02</v>
      </c>
      <c r="H78" s="7">
        <v>262286.02</v>
      </c>
      <c r="I78" s="7">
        <v>242260.87</v>
      </c>
      <c r="J78" s="20">
        <f t="shared" si="1"/>
        <v>92.36514778789963</v>
      </c>
    </row>
    <row r="79" spans="1:10" ht="173.25">
      <c r="A79" s="8" t="s">
        <v>90</v>
      </c>
      <c r="B79" s="1" t="s">
        <v>57</v>
      </c>
      <c r="C79" s="1" t="s">
        <v>49</v>
      </c>
      <c r="D79" s="1" t="s">
        <v>59</v>
      </c>
      <c r="E79" s="1" t="s">
        <v>91</v>
      </c>
      <c r="F79" s="9" t="s">
        <v>0</v>
      </c>
      <c r="G79" s="7">
        <v>6166400</v>
      </c>
      <c r="H79" s="7">
        <f>H80+H82</f>
        <v>6166400</v>
      </c>
      <c r="I79" s="7">
        <f>I80+I82</f>
        <v>4955997.6</v>
      </c>
      <c r="J79" s="20">
        <f t="shared" si="1"/>
        <v>80.37100415153087</v>
      </c>
    </row>
    <row r="80" spans="1:10" ht="48.75" customHeight="1">
      <c r="A80" s="8" t="s">
        <v>23</v>
      </c>
      <c r="B80" s="1" t="s">
        <v>57</v>
      </c>
      <c r="C80" s="1" t="s">
        <v>49</v>
      </c>
      <c r="D80" s="1" t="s">
        <v>59</v>
      </c>
      <c r="E80" s="1" t="s">
        <v>91</v>
      </c>
      <c r="F80" s="1" t="s">
        <v>24</v>
      </c>
      <c r="G80" s="7">
        <v>10000</v>
      </c>
      <c r="H80" s="7">
        <f>H81</f>
        <v>10000</v>
      </c>
      <c r="I80" s="7">
        <f>I81</f>
        <v>0</v>
      </c>
      <c r="J80" s="20">
        <f t="shared" si="1"/>
        <v>0</v>
      </c>
    </row>
    <row r="81" spans="1:10" ht="48.75" customHeight="1">
      <c r="A81" s="8" t="s">
        <v>25</v>
      </c>
      <c r="B81" s="1" t="s">
        <v>57</v>
      </c>
      <c r="C81" s="1" t="s">
        <v>49</v>
      </c>
      <c r="D81" s="1" t="s">
        <v>59</v>
      </c>
      <c r="E81" s="1" t="s">
        <v>91</v>
      </c>
      <c r="F81" s="1" t="s">
        <v>26</v>
      </c>
      <c r="G81" s="7">
        <v>10000</v>
      </c>
      <c r="H81" s="7">
        <v>10000</v>
      </c>
      <c r="I81" s="7">
        <v>0</v>
      </c>
      <c r="J81" s="20">
        <f t="shared" si="1"/>
        <v>0</v>
      </c>
    </row>
    <row r="82" spans="1:10" ht="32.25" customHeight="1">
      <c r="A82" s="8" t="s">
        <v>40</v>
      </c>
      <c r="B82" s="1" t="s">
        <v>57</v>
      </c>
      <c r="C82" s="1" t="s">
        <v>49</v>
      </c>
      <c r="D82" s="1" t="s">
        <v>59</v>
      </c>
      <c r="E82" s="1" t="s">
        <v>91</v>
      </c>
      <c r="F82" s="1" t="s">
        <v>41</v>
      </c>
      <c r="G82" s="7">
        <v>6156400</v>
      </c>
      <c r="H82" s="7">
        <f>H83</f>
        <v>6156400</v>
      </c>
      <c r="I82" s="7">
        <f>I83</f>
        <v>4955997.6</v>
      </c>
      <c r="J82" s="20">
        <f t="shared" si="1"/>
        <v>80.50155285556494</v>
      </c>
    </row>
    <row r="83" spans="1:10" ht="32.25" customHeight="1">
      <c r="A83" s="8" t="s">
        <v>64</v>
      </c>
      <c r="B83" s="1" t="s">
        <v>57</v>
      </c>
      <c r="C83" s="1" t="s">
        <v>49</v>
      </c>
      <c r="D83" s="1" t="s">
        <v>59</v>
      </c>
      <c r="E83" s="1" t="s">
        <v>91</v>
      </c>
      <c r="F83" s="1" t="s">
        <v>65</v>
      </c>
      <c r="G83" s="7">
        <v>6156400</v>
      </c>
      <c r="H83" s="7">
        <v>6156400</v>
      </c>
      <c r="I83" s="7">
        <v>4955997.6</v>
      </c>
      <c r="J83" s="20">
        <f t="shared" si="1"/>
        <v>80.50155285556494</v>
      </c>
    </row>
    <row r="84" spans="1:10" ht="32.25" customHeight="1">
      <c r="A84" s="8" t="s">
        <v>92</v>
      </c>
      <c r="B84" s="1" t="s">
        <v>57</v>
      </c>
      <c r="C84" s="1" t="s">
        <v>49</v>
      </c>
      <c r="D84" s="1" t="s">
        <v>59</v>
      </c>
      <c r="E84" s="1" t="s">
        <v>93</v>
      </c>
      <c r="F84" s="9" t="s">
        <v>0</v>
      </c>
      <c r="G84" s="7">
        <v>58154690</v>
      </c>
      <c r="H84" s="7">
        <f>H85</f>
        <v>58154690</v>
      </c>
      <c r="I84" s="7">
        <f>I85</f>
        <v>58112153.12</v>
      </c>
      <c r="J84" s="20">
        <f t="shared" si="1"/>
        <v>99.9268556327959</v>
      </c>
    </row>
    <row r="85" spans="1:10" ht="15.75">
      <c r="A85" s="8" t="s">
        <v>44</v>
      </c>
      <c r="B85" s="1" t="s">
        <v>57</v>
      </c>
      <c r="C85" s="1" t="s">
        <v>49</v>
      </c>
      <c r="D85" s="1" t="s">
        <v>59</v>
      </c>
      <c r="E85" s="1" t="s">
        <v>93</v>
      </c>
      <c r="F85" s="1" t="s">
        <v>45</v>
      </c>
      <c r="G85" s="7">
        <v>58154690</v>
      </c>
      <c r="H85" s="7">
        <f>H86</f>
        <v>58154690</v>
      </c>
      <c r="I85" s="7">
        <f>I86</f>
        <v>58112153.12</v>
      </c>
      <c r="J85" s="20">
        <f t="shared" si="1"/>
        <v>99.9268556327959</v>
      </c>
    </row>
    <row r="86" spans="1:10" ht="15.75">
      <c r="A86" s="8" t="s">
        <v>46</v>
      </c>
      <c r="B86" s="1" t="s">
        <v>57</v>
      </c>
      <c r="C86" s="1" t="s">
        <v>49</v>
      </c>
      <c r="D86" s="1" t="s">
        <v>59</v>
      </c>
      <c r="E86" s="1" t="s">
        <v>93</v>
      </c>
      <c r="F86" s="1" t="s">
        <v>47</v>
      </c>
      <c r="G86" s="7">
        <v>58154690</v>
      </c>
      <c r="H86" s="7">
        <v>58154690</v>
      </c>
      <c r="I86" s="7">
        <v>58112153.12</v>
      </c>
      <c r="J86" s="20">
        <f t="shared" si="1"/>
        <v>99.9268556327959</v>
      </c>
    </row>
    <row r="87" spans="1:10" ht="15.75">
      <c r="A87" s="10" t="s">
        <v>50</v>
      </c>
      <c r="B87" s="22" t="s">
        <v>57</v>
      </c>
      <c r="C87" s="22" t="s">
        <v>49</v>
      </c>
      <c r="D87" s="22" t="s">
        <v>51</v>
      </c>
      <c r="E87" s="22" t="s">
        <v>0</v>
      </c>
      <c r="F87" s="22" t="s">
        <v>0</v>
      </c>
      <c r="G87" s="23">
        <v>1485893389.66</v>
      </c>
      <c r="H87" s="23">
        <f>H88+H91+H94+H97+H100</f>
        <v>1512961300</v>
      </c>
      <c r="I87" s="23">
        <f>I88+I91+I94+I97+I100</f>
        <v>1467308398.0700002</v>
      </c>
      <c r="J87" s="21">
        <f t="shared" si="1"/>
        <v>96.98254661702187</v>
      </c>
    </row>
    <row r="88" spans="1:10" ht="189">
      <c r="A88" s="8" t="s">
        <v>94</v>
      </c>
      <c r="B88" s="1" t="s">
        <v>57</v>
      </c>
      <c r="C88" s="1" t="s">
        <v>49</v>
      </c>
      <c r="D88" s="1" t="s">
        <v>51</v>
      </c>
      <c r="E88" s="1" t="s">
        <v>95</v>
      </c>
      <c r="F88" s="9" t="s">
        <v>0</v>
      </c>
      <c r="G88" s="7">
        <v>422036700</v>
      </c>
      <c r="H88" s="7">
        <f>H89</f>
        <v>422036700</v>
      </c>
      <c r="I88" s="7">
        <f>I89</f>
        <v>390069737.53</v>
      </c>
      <c r="J88" s="20">
        <f t="shared" si="1"/>
        <v>92.42554913589268</v>
      </c>
    </row>
    <row r="89" spans="1:10" ht="15.75">
      <c r="A89" s="8" t="s">
        <v>44</v>
      </c>
      <c r="B89" s="1" t="s">
        <v>57</v>
      </c>
      <c r="C89" s="1" t="s">
        <v>49</v>
      </c>
      <c r="D89" s="1" t="s">
        <v>51</v>
      </c>
      <c r="E89" s="1" t="s">
        <v>95</v>
      </c>
      <c r="F89" s="1" t="s">
        <v>45</v>
      </c>
      <c r="G89" s="7">
        <v>422036700</v>
      </c>
      <c r="H89" s="7">
        <f>H90</f>
        <v>422036700</v>
      </c>
      <c r="I89" s="7">
        <f>I90</f>
        <v>390069737.53</v>
      </c>
      <c r="J89" s="20">
        <f t="shared" si="1"/>
        <v>92.42554913589268</v>
      </c>
    </row>
    <row r="90" spans="1:10" ht="15.75">
      <c r="A90" s="8" t="s">
        <v>54</v>
      </c>
      <c r="B90" s="1" t="s">
        <v>57</v>
      </c>
      <c r="C90" s="1" t="s">
        <v>49</v>
      </c>
      <c r="D90" s="1" t="s">
        <v>51</v>
      </c>
      <c r="E90" s="1" t="s">
        <v>95</v>
      </c>
      <c r="F90" s="1" t="s">
        <v>55</v>
      </c>
      <c r="G90" s="7">
        <v>422036700</v>
      </c>
      <c r="H90" s="7">
        <v>422036700</v>
      </c>
      <c r="I90" s="7">
        <v>390069737.53</v>
      </c>
      <c r="J90" s="20">
        <f t="shared" si="1"/>
        <v>92.42554913589268</v>
      </c>
    </row>
    <row r="91" spans="1:10" ht="94.5">
      <c r="A91" s="8" t="s">
        <v>96</v>
      </c>
      <c r="B91" s="1" t="s">
        <v>57</v>
      </c>
      <c r="C91" s="1" t="s">
        <v>49</v>
      </c>
      <c r="D91" s="1" t="s">
        <v>51</v>
      </c>
      <c r="E91" s="1" t="s">
        <v>97</v>
      </c>
      <c r="F91" s="9" t="s">
        <v>0</v>
      </c>
      <c r="G91" s="7">
        <v>397360700</v>
      </c>
      <c r="H91" s="7">
        <f>H92</f>
        <v>397360700</v>
      </c>
      <c r="I91" s="7">
        <f>I92</f>
        <v>396646991.95</v>
      </c>
      <c r="J91" s="20">
        <f t="shared" si="1"/>
        <v>99.82038786170851</v>
      </c>
    </row>
    <row r="92" spans="1:10" ht="15.75">
      <c r="A92" s="8" t="s">
        <v>44</v>
      </c>
      <c r="B92" s="1" t="s">
        <v>57</v>
      </c>
      <c r="C92" s="1" t="s">
        <v>49</v>
      </c>
      <c r="D92" s="1" t="s">
        <v>51</v>
      </c>
      <c r="E92" s="1" t="s">
        <v>97</v>
      </c>
      <c r="F92" s="1" t="s">
        <v>45</v>
      </c>
      <c r="G92" s="7">
        <v>397360700</v>
      </c>
      <c r="H92" s="7">
        <f>H93</f>
        <v>397360700</v>
      </c>
      <c r="I92" s="7">
        <f>I93</f>
        <v>396646991.95</v>
      </c>
      <c r="J92" s="20">
        <f t="shared" si="1"/>
        <v>99.82038786170851</v>
      </c>
    </row>
    <row r="93" spans="1:10" ht="15.75">
      <c r="A93" s="8" t="s">
        <v>54</v>
      </c>
      <c r="B93" s="1" t="s">
        <v>57</v>
      </c>
      <c r="C93" s="1" t="s">
        <v>49</v>
      </c>
      <c r="D93" s="1" t="s">
        <v>51</v>
      </c>
      <c r="E93" s="1" t="s">
        <v>97</v>
      </c>
      <c r="F93" s="1" t="s">
        <v>55</v>
      </c>
      <c r="G93" s="7">
        <v>397360700</v>
      </c>
      <c r="H93" s="7">
        <v>397360700</v>
      </c>
      <c r="I93" s="7">
        <v>396646991.95</v>
      </c>
      <c r="J93" s="20">
        <f t="shared" si="1"/>
        <v>99.82038786170851</v>
      </c>
    </row>
    <row r="94" spans="1:10" ht="63">
      <c r="A94" s="8" t="s">
        <v>98</v>
      </c>
      <c r="B94" s="1" t="s">
        <v>57</v>
      </c>
      <c r="C94" s="1" t="s">
        <v>49</v>
      </c>
      <c r="D94" s="1" t="s">
        <v>51</v>
      </c>
      <c r="E94" s="1" t="s">
        <v>99</v>
      </c>
      <c r="F94" s="9" t="s">
        <v>0</v>
      </c>
      <c r="G94" s="7">
        <v>7354600</v>
      </c>
      <c r="H94" s="7">
        <f>H95</f>
        <v>7354600</v>
      </c>
      <c r="I94" s="7">
        <f>I95</f>
        <v>6354552.61</v>
      </c>
      <c r="J94" s="20">
        <f t="shared" si="1"/>
        <v>86.40242310934654</v>
      </c>
    </row>
    <row r="95" spans="1:10" ht="15.75">
      <c r="A95" s="8" t="s">
        <v>44</v>
      </c>
      <c r="B95" s="1" t="s">
        <v>57</v>
      </c>
      <c r="C95" s="1" t="s">
        <v>49</v>
      </c>
      <c r="D95" s="1" t="s">
        <v>51</v>
      </c>
      <c r="E95" s="1" t="s">
        <v>99</v>
      </c>
      <c r="F95" s="1" t="s">
        <v>45</v>
      </c>
      <c r="G95" s="7">
        <v>7354600</v>
      </c>
      <c r="H95" s="7">
        <f>H96</f>
        <v>7354600</v>
      </c>
      <c r="I95" s="7">
        <f>I96</f>
        <v>6354552.61</v>
      </c>
      <c r="J95" s="20">
        <f t="shared" si="1"/>
        <v>86.40242310934654</v>
      </c>
    </row>
    <row r="96" spans="1:10" ht="15.75">
      <c r="A96" s="8" t="s">
        <v>54</v>
      </c>
      <c r="B96" s="1" t="s">
        <v>57</v>
      </c>
      <c r="C96" s="1" t="s">
        <v>49</v>
      </c>
      <c r="D96" s="1" t="s">
        <v>51</v>
      </c>
      <c r="E96" s="1" t="s">
        <v>99</v>
      </c>
      <c r="F96" s="1" t="s">
        <v>55</v>
      </c>
      <c r="G96" s="7">
        <v>7354600</v>
      </c>
      <c r="H96" s="7">
        <v>7354600</v>
      </c>
      <c r="I96" s="7">
        <v>6354552.61</v>
      </c>
      <c r="J96" s="20">
        <f t="shared" si="1"/>
        <v>86.40242310934654</v>
      </c>
    </row>
    <row r="97" spans="1:10" ht="159" customHeight="1">
      <c r="A97" s="8" t="s">
        <v>100</v>
      </c>
      <c r="B97" s="1" t="s">
        <v>57</v>
      </c>
      <c r="C97" s="1" t="s">
        <v>49</v>
      </c>
      <c r="D97" s="1" t="s">
        <v>51</v>
      </c>
      <c r="E97" s="1" t="s">
        <v>101</v>
      </c>
      <c r="F97" s="9" t="s">
        <v>0</v>
      </c>
      <c r="G97" s="7">
        <v>517941600</v>
      </c>
      <c r="H97" s="7">
        <f>H98</f>
        <v>517941600</v>
      </c>
      <c r="I97" s="7">
        <f>I98</f>
        <v>513494600</v>
      </c>
      <c r="J97" s="20">
        <f t="shared" si="1"/>
        <v>99.14140899282854</v>
      </c>
    </row>
    <row r="98" spans="1:10" ht="32.25" customHeight="1">
      <c r="A98" s="8" t="s">
        <v>40</v>
      </c>
      <c r="B98" s="1" t="s">
        <v>57</v>
      </c>
      <c r="C98" s="1" t="s">
        <v>49</v>
      </c>
      <c r="D98" s="1" t="s">
        <v>51</v>
      </c>
      <c r="E98" s="1" t="s">
        <v>101</v>
      </c>
      <c r="F98" s="1" t="s">
        <v>41</v>
      </c>
      <c r="G98" s="7">
        <v>517941600</v>
      </c>
      <c r="H98" s="7">
        <f>H99</f>
        <v>517941600</v>
      </c>
      <c r="I98" s="7">
        <f>I99</f>
        <v>513494600</v>
      </c>
      <c r="J98" s="20">
        <f t="shared" si="1"/>
        <v>99.14140899282854</v>
      </c>
    </row>
    <row r="99" spans="1:10" ht="32.25" customHeight="1">
      <c r="A99" s="8" t="s">
        <v>64</v>
      </c>
      <c r="B99" s="1" t="s">
        <v>57</v>
      </c>
      <c r="C99" s="1" t="s">
        <v>49</v>
      </c>
      <c r="D99" s="1" t="s">
        <v>51</v>
      </c>
      <c r="E99" s="1" t="s">
        <v>101</v>
      </c>
      <c r="F99" s="1" t="s">
        <v>65</v>
      </c>
      <c r="G99" s="7">
        <v>517941600</v>
      </c>
      <c r="H99" s="7">
        <v>517941600</v>
      </c>
      <c r="I99" s="7">
        <v>513494600</v>
      </c>
      <c r="J99" s="20">
        <f t="shared" si="1"/>
        <v>99.14140899282854</v>
      </c>
    </row>
    <row r="100" spans="1:10" ht="64.5" customHeight="1">
      <c r="A100" s="8" t="s">
        <v>102</v>
      </c>
      <c r="B100" s="1" t="s">
        <v>57</v>
      </c>
      <c r="C100" s="1" t="s">
        <v>49</v>
      </c>
      <c r="D100" s="1" t="s">
        <v>51</v>
      </c>
      <c r="E100" s="1" t="s">
        <v>103</v>
      </c>
      <c r="F100" s="9" t="s">
        <v>0</v>
      </c>
      <c r="G100" s="7">
        <v>141199789.66</v>
      </c>
      <c r="H100" s="7">
        <f>H101</f>
        <v>168267700</v>
      </c>
      <c r="I100" s="7">
        <f>I101</f>
        <v>160742515.98</v>
      </c>
      <c r="J100" s="20">
        <f t="shared" si="1"/>
        <v>95.52784995575502</v>
      </c>
    </row>
    <row r="101" spans="1:10" ht="32.25" customHeight="1">
      <c r="A101" s="8" t="s">
        <v>40</v>
      </c>
      <c r="B101" s="1" t="s">
        <v>57</v>
      </c>
      <c r="C101" s="1" t="s">
        <v>49</v>
      </c>
      <c r="D101" s="1" t="s">
        <v>51</v>
      </c>
      <c r="E101" s="1" t="s">
        <v>103</v>
      </c>
      <c r="F101" s="1" t="s">
        <v>41</v>
      </c>
      <c r="G101" s="7">
        <v>141199789.66</v>
      </c>
      <c r="H101" s="7">
        <f>H102</f>
        <v>168267700</v>
      </c>
      <c r="I101" s="7">
        <f>I102</f>
        <v>160742515.98</v>
      </c>
      <c r="J101" s="20">
        <f t="shared" si="1"/>
        <v>95.52784995575502</v>
      </c>
    </row>
    <row r="102" spans="1:10" ht="32.25" customHeight="1">
      <c r="A102" s="8" t="s">
        <v>64</v>
      </c>
      <c r="B102" s="1" t="s">
        <v>57</v>
      </c>
      <c r="C102" s="1" t="s">
        <v>49</v>
      </c>
      <c r="D102" s="1" t="s">
        <v>51</v>
      </c>
      <c r="E102" s="1" t="s">
        <v>103</v>
      </c>
      <c r="F102" s="1" t="s">
        <v>65</v>
      </c>
      <c r="G102" s="7">
        <v>141199789.66</v>
      </c>
      <c r="H102" s="7">
        <v>168267700</v>
      </c>
      <c r="I102" s="7">
        <v>160742515.98</v>
      </c>
      <c r="J102" s="20">
        <f t="shared" si="1"/>
        <v>95.52784995575502</v>
      </c>
    </row>
    <row r="103" spans="1:10" ht="17.25" customHeight="1">
      <c r="A103" s="13" t="s">
        <v>104</v>
      </c>
      <c r="B103" s="13"/>
      <c r="C103" s="13"/>
      <c r="D103" s="13"/>
      <c r="E103" s="13"/>
      <c r="F103" s="13"/>
      <c r="G103" s="5">
        <v>2597257939.85</v>
      </c>
      <c r="H103" s="5">
        <f>H5+H17+H34</f>
        <v>2624325850.19</v>
      </c>
      <c r="I103" s="5">
        <f>I5+I17+I34</f>
        <v>2555757569.4</v>
      </c>
      <c r="J103" s="21">
        <f t="shared" si="1"/>
        <v>97.38720400193309</v>
      </c>
    </row>
    <row r="106" spans="1:10" ht="18.75">
      <c r="A106" s="17" t="s">
        <v>110</v>
      </c>
      <c r="B106" s="17"/>
      <c r="C106" s="17"/>
      <c r="D106" s="17"/>
      <c r="E106" s="17"/>
      <c r="F106" s="17"/>
      <c r="G106" s="17"/>
      <c r="H106" s="17"/>
      <c r="I106" s="18"/>
      <c r="J106" s="18"/>
    </row>
    <row r="107" spans="1:10" ht="18.75">
      <c r="A107" s="17" t="s">
        <v>112</v>
      </c>
      <c r="B107" s="17"/>
      <c r="C107" s="17"/>
      <c r="D107" s="17"/>
      <c r="E107" s="17"/>
      <c r="F107" s="17"/>
      <c r="G107" s="17"/>
      <c r="H107" s="17"/>
      <c r="I107" s="18" t="s">
        <v>111</v>
      </c>
      <c r="J107" s="18"/>
    </row>
    <row r="108" spans="1:9" ht="12.75">
      <c r="A108" s="16"/>
      <c r="B108" s="16"/>
      <c r="C108" s="16"/>
      <c r="D108" s="16"/>
      <c r="E108" s="16"/>
      <c r="F108" s="16"/>
      <c r="G108" s="16"/>
      <c r="H108" s="16"/>
      <c r="I108" s="16"/>
    </row>
    <row r="109" spans="1:9" ht="12.75">
      <c r="A109" s="16"/>
      <c r="B109" s="16"/>
      <c r="C109" s="16"/>
      <c r="D109" s="16"/>
      <c r="E109" s="16"/>
      <c r="F109" s="16"/>
      <c r="G109" s="16"/>
      <c r="H109" s="16"/>
      <c r="I109" s="16"/>
    </row>
    <row r="110" spans="1:9" ht="12.75">
      <c r="A110" s="16"/>
      <c r="B110" s="16"/>
      <c r="C110" s="16"/>
      <c r="D110" s="16"/>
      <c r="E110" s="16"/>
      <c r="F110" s="16"/>
      <c r="G110" s="16"/>
      <c r="H110" s="16"/>
      <c r="I110" s="16"/>
    </row>
    <row r="111" spans="1:9" ht="15.75">
      <c r="A111" s="15" t="s">
        <v>113</v>
      </c>
      <c r="B111" s="16"/>
      <c r="C111" s="16"/>
      <c r="D111" s="16"/>
      <c r="E111" s="16"/>
      <c r="F111" s="16"/>
      <c r="G111" s="16"/>
      <c r="H111" s="16"/>
      <c r="I111" s="16"/>
    </row>
    <row r="112" ht="12.75">
      <c r="A112" s="24" t="s">
        <v>114</v>
      </c>
    </row>
  </sheetData>
  <sheetProtection/>
  <autoFilter ref="A4:J4"/>
  <mergeCells count="5">
    <mergeCell ref="A1:J1"/>
    <mergeCell ref="A2:J2"/>
    <mergeCell ref="A103:F103"/>
    <mergeCell ref="I106:J106"/>
    <mergeCell ref="I107:J107"/>
  </mergeCells>
  <printOptions/>
  <pageMargins left="0.3937007874015748" right="0.3937007874015748" top="0.35433070866141736" bottom="0.31496062992125984" header="0.1968503937007874" footer="0.15748031496062992"/>
  <pageSetup fitToHeight="0" horizontalDpi="600" verticalDpi="600" orientation="portrait" paperSize="9" scale="67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2019-04-08T14:15:03Z</dcterms:modified>
  <cp:category/>
  <cp:version/>
  <cp:contentType/>
  <cp:contentStatus/>
</cp:coreProperties>
</file>